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5540" firstSheet="2" activeTab="6"/>
  </bookViews>
  <sheets>
    <sheet name="ANALITICO (SPA)" sheetId="1" r:id="rId1"/>
    <sheet name="ANALITICO (Papeleria)" sheetId="2" r:id="rId2"/>
    <sheet name="ANALITICO (Mob)" sheetId="3" r:id="rId3"/>
    <sheet name="ANALITICO (SPO)" sheetId="4" r:id="rId4"/>
    <sheet name="ANALITICO (Talleres)" sheetId="5" r:id="rId5"/>
    <sheet name="ANALITICO (Difusión)" sheetId="6" r:id="rId6"/>
    <sheet name="INF FINAL" sheetId="7" r:id="rId7"/>
    <sheet name="INF PARCIAL" sheetId="8" r:id="rId8"/>
  </sheets>
  <definedNames>
    <definedName name="_xlnm.Print_Area" localSheetId="5">'ANALITICO (Difusión)'!$B$1:$H$54</definedName>
    <definedName name="_xlnm.Print_Area" localSheetId="2">'ANALITICO (Mob)'!$B$1:$H$59</definedName>
    <definedName name="_xlnm.Print_Area" localSheetId="1">'ANALITICO (Papeleria)'!$B$1:$H$59</definedName>
    <definedName name="_xlnm.Print_Area" localSheetId="0">'ANALITICO (SPA)'!$B$1:$H$59</definedName>
    <definedName name="_xlnm.Print_Area" localSheetId="3">'ANALITICO (SPO)'!$B$1:$H$51</definedName>
    <definedName name="_xlnm.Print_Area" localSheetId="4">'ANALITICO (Talleres)'!$B$1:$H$61</definedName>
    <definedName name="_xlnm.Print_Area" localSheetId="7">'INF PARCIAL'!$A$1:$G$56</definedName>
    <definedName name="lista" localSheetId="5">'ANALITICO (Difusión)'!#REF!</definedName>
    <definedName name="lista" localSheetId="2">'ANALITICO (Mob)'!#REF!</definedName>
    <definedName name="lista" localSheetId="1">'ANALITICO (Papeleria)'!#REF!</definedName>
    <definedName name="lista" localSheetId="0">'ANALITICO (SPA)'!#REF!</definedName>
    <definedName name="lista" localSheetId="3">'ANALITICO (SPO)'!#REF!</definedName>
    <definedName name="lista" localSheetId="4">'ANALITICO (Talleres)'!#REF!</definedName>
    <definedName name="lista">#REF!</definedName>
  </definedNames>
  <calcPr fullCalcOnLoad="1"/>
</workbook>
</file>

<file path=xl/sharedStrings.xml><?xml version="1.0" encoding="utf-8"?>
<sst xmlns="http://schemas.openxmlformats.org/spreadsheetml/2006/main" count="342" uniqueCount="113">
  <si>
    <t>Gastos de Operación</t>
  </si>
  <si>
    <t>Autorizado</t>
  </si>
  <si>
    <t>Remanente</t>
  </si>
  <si>
    <t>Artículos y servicios de limpieza</t>
  </si>
  <si>
    <t>Arrendamiento de local</t>
  </si>
  <si>
    <t>Acumulado</t>
  </si>
  <si>
    <t>TOTAL</t>
  </si>
  <si>
    <t>Talleres, foros y eventos</t>
  </si>
  <si>
    <t>Ministración:</t>
  </si>
  <si>
    <t>Proyecto:</t>
  </si>
  <si>
    <t>Documento</t>
  </si>
  <si>
    <t>Fecha</t>
  </si>
  <si>
    <t>Importe</t>
  </si>
  <si>
    <t>Descripción del bien o servicio</t>
  </si>
  <si>
    <t>Tipo</t>
  </si>
  <si>
    <t>Numero</t>
  </si>
  <si>
    <t>Secuencia</t>
  </si>
  <si>
    <t>Material didáctico.</t>
  </si>
  <si>
    <t>Suma Gastos de Operación</t>
  </si>
  <si>
    <t>Monto Convenio:</t>
  </si>
  <si>
    <t>Vigencia Convenio:</t>
  </si>
  <si>
    <t>Periodo del informe:</t>
  </si>
  <si>
    <t>Ayudas económicas</t>
  </si>
  <si>
    <t>Servicios básicos (luz, teléfono, internet, etc.)</t>
  </si>
  <si>
    <t>Mantenimiento de instalaciones y de equipos</t>
  </si>
  <si>
    <t>Gastos de Administración</t>
  </si>
  <si>
    <t>Papelería, fotocopias, artículos de oficina y consumibles de equipo de cómputo.</t>
  </si>
  <si>
    <t>Suma Gastos de Administración</t>
  </si>
  <si>
    <t>Materiales audivisuales y servicios  fotográficos</t>
  </si>
  <si>
    <t>Gastos de transportación</t>
  </si>
  <si>
    <t>Papelería, fotocopias, artículos de oficina y consumibles de equipo de cómputo</t>
  </si>
  <si>
    <t>RESUMEN DE GASTOS INFORME FINAL</t>
  </si>
  <si>
    <t>Informe Parcial</t>
  </si>
  <si>
    <t>RESUMEN DE GASTOS INFORME PARCIAL</t>
  </si>
  <si>
    <t>Rubro:</t>
  </si>
  <si>
    <t>ANALÍTICO DE GASTOS</t>
  </si>
  <si>
    <t>Elaboró</t>
  </si>
  <si>
    <t>Autorizó</t>
  </si>
  <si>
    <t>Adquisición de Mobiliario de oficina y equipo</t>
  </si>
  <si>
    <t>Otros</t>
  </si>
  <si>
    <t>Material didáctico</t>
  </si>
  <si>
    <t>Material de impresión y difusión.</t>
  </si>
  <si>
    <t xml:space="preserve">Viáticos </t>
  </si>
  <si>
    <t>Nombre, cargo y firma</t>
  </si>
  <si>
    <t>Programa de Coinversión para el Desarrollo Social del Distrito Federal 2014</t>
  </si>
  <si>
    <t>Informe parcial</t>
  </si>
  <si>
    <t>Informe final</t>
  </si>
  <si>
    <t>Adquisición de mobiliario de oficina y equipo</t>
  </si>
  <si>
    <t>“Este programa es de carácter público, no es patrocinado ni promovido por partido político alguno y sus recursos provienen de los impuestos que pagan todos los contribuyentes. Está prohibido el uso de este programa con fines políticos, electorales, de lucro y otros distintos a los establecidos. Quién haga uso indebido de los recursos de este programa en el Distrito Federal, será sancionado de acuerdo con la ley aplicable y ante la autoridad competente”</t>
  </si>
  <si>
    <t>“Proyecto financiado por el Programa de Coinversión para el Desarrollo Social del Distrito Federal 2014”.</t>
  </si>
  <si>
    <t xml:space="preserve">Servicios personales administrativos </t>
  </si>
  <si>
    <t>Servicios personales operativos</t>
  </si>
  <si>
    <t>“Proyecto financiado por el Programa de Coinversión para el Desarrollo Social del Distrito Federal 2015”.</t>
  </si>
  <si>
    <t>Programa de Coinversión para el Desarrollo Social del Distrito Federal 2015</t>
  </si>
  <si>
    <t>Auditoria Ciudadana. Mecanismos para promover la transparencia y rendición de cuentas de los gobiernos delegacionales. Segunda parte</t>
  </si>
  <si>
    <t>19 de junio al 4 de agosto de 2015</t>
  </si>
  <si>
    <t>Primera</t>
  </si>
  <si>
    <t>Arkemetria Social, A.C.</t>
  </si>
  <si>
    <t>Dakota 35, Int. 302, Col. Nápoles, Benito Juárez, 03810</t>
  </si>
  <si>
    <t xml:space="preserve">Auditoria Ciudadana. Mecanismos para promover la transparencia y rendición de cuentas de los gobiernos delegacionales. Segunda parte        </t>
  </si>
  <si>
    <t>1era.</t>
  </si>
  <si>
    <t>Factura</t>
  </si>
  <si>
    <t>Cable para monitor VGA / Mousse inalámbrico</t>
  </si>
  <si>
    <t>AHG 2885225</t>
  </si>
  <si>
    <t>Toner para impresora</t>
  </si>
  <si>
    <t>AHG 2885223</t>
  </si>
  <si>
    <t>Sillas de plástico</t>
  </si>
  <si>
    <t>AHG 2885214</t>
  </si>
  <si>
    <t>Mesas plegables de plástico</t>
  </si>
  <si>
    <t>Recibo</t>
  </si>
  <si>
    <t>Honorarios por colaboración como Investigador A</t>
  </si>
  <si>
    <t>19 de junio al 30 de noviembre de 2015</t>
  </si>
  <si>
    <t>2da</t>
  </si>
  <si>
    <t>Servicios personales administrativos</t>
  </si>
  <si>
    <t>Material de impresión y difusión</t>
  </si>
  <si>
    <t>POSE/23921453</t>
  </si>
  <si>
    <t>Material de papelería (varios)</t>
  </si>
  <si>
    <t>IWAAQR470310</t>
  </si>
  <si>
    <t>Laptop Dell Inspiron</t>
  </si>
  <si>
    <t>Honorarios por colaboración como Coordinadora de Proyecto</t>
  </si>
  <si>
    <t>Honorarios por colaboración como Asistente de Investigación</t>
  </si>
  <si>
    <t>BACFH-411594</t>
  </si>
  <si>
    <t>Alimentos y bebidas para evento de presentación</t>
  </si>
  <si>
    <t>ISAAQ131693</t>
  </si>
  <si>
    <t>N/D</t>
  </si>
  <si>
    <t>Renta de espacio de salón de usos múltiples (evento de presentación)</t>
  </si>
  <si>
    <t>Alimentos y bebidas para taller</t>
  </si>
  <si>
    <t>BACFH-431346</t>
  </si>
  <si>
    <t>Buscador PHP y Base de Datos MySQL</t>
  </si>
  <si>
    <t>7BA39A</t>
  </si>
  <si>
    <t>77C6C8</t>
  </si>
  <si>
    <t>Taller de Wordpress</t>
  </si>
  <si>
    <t>Lonas para evento de presentación</t>
  </si>
  <si>
    <t>Diseño de infografías</t>
  </si>
  <si>
    <t>Diseño de materiales para eventos</t>
  </si>
  <si>
    <t>Mantenimiento mensual de sitio web</t>
  </si>
  <si>
    <t>D90C9E</t>
  </si>
  <si>
    <t>Formulario para Reporte Ciudadano y Casos de éxito</t>
  </si>
  <si>
    <t>B020A2</t>
  </si>
  <si>
    <t>1A0645</t>
  </si>
  <si>
    <t>Consultoría Estrategia de Comunicación (primera parte)</t>
  </si>
  <si>
    <t>Consultoría Estrategia de Comunicación (restante)</t>
  </si>
  <si>
    <t>Consultoría en pedagogía para elaboración de guías de vigilancia ciudadana</t>
  </si>
  <si>
    <t>Servicios contables</t>
  </si>
  <si>
    <t>BD59E3</t>
  </si>
  <si>
    <t xml:space="preserve">Tarjetas de promoción </t>
  </si>
  <si>
    <t>Comprobante</t>
  </si>
  <si>
    <t>Alimentos para taller</t>
  </si>
  <si>
    <t>BACFH-433182</t>
  </si>
  <si>
    <t>ISAHS54456</t>
  </si>
  <si>
    <t>41 E06</t>
  </si>
  <si>
    <t>Diseño Carteles Proyecto Vigila tu Delegación</t>
  </si>
  <si>
    <r>
      <t>JUSTIFICACIÓN DEL REMANENTE:</t>
    </r>
    <r>
      <rPr>
        <sz val="8"/>
        <rFont val="Arial Unicode MS"/>
        <family val="2"/>
      </rPr>
      <t xml:space="preserve"> EL REMANENTE SE CUBRIÓ CON UNA APORTACIÓN DE LA ORGANIZACIÓN</t>
    </r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</si>
</sst>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00"/>
    <numFmt numFmtId="190" formatCode="dd\-mm\-yy"/>
    <numFmt numFmtId="191" formatCode="d\-mmm\-yy"/>
    <numFmt numFmtId="192" formatCode="&quot;$&quot;#,##0.00"/>
    <numFmt numFmtId="193" formatCode="[$$-80A]#,##0"/>
    <numFmt numFmtId="194" formatCode="[$€-2]\ #,##0.00_);[Red]\([$€-2]\ #,##0.00\)"/>
    <numFmt numFmtId="195" formatCode="[$$-80A]#,##0.00"/>
    <numFmt numFmtId="196" formatCode="dd/mm/yyyy"/>
    <numFmt numFmtId="197" formatCode="mmm\-yyyy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 Unicode MS"/>
      <family val="2"/>
    </font>
    <font>
      <b/>
      <sz val="11"/>
      <name val="Arial Unicode MS"/>
      <family val="2"/>
    </font>
    <font>
      <b/>
      <sz val="8"/>
      <name val="Arial Unicode MS"/>
      <family val="2"/>
    </font>
    <font>
      <sz val="11"/>
      <name val="Arial Unicode MS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6" fillId="2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wrapText="1"/>
      <protection/>
    </xf>
    <xf numFmtId="193" fontId="3" fillId="0" borderId="11" xfId="0" applyNumberFormat="1" applyFont="1" applyFill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" fontId="3" fillId="0" borderId="13" xfId="0" applyNumberFormat="1" applyFont="1" applyBorder="1" applyAlignment="1" applyProtection="1">
      <alignment/>
      <protection locked="0"/>
    </xf>
    <xf numFmtId="4" fontId="3" fillId="33" borderId="14" xfId="0" applyNumberFormat="1" applyFont="1" applyFill="1" applyBorder="1" applyAlignment="1" applyProtection="1">
      <alignment/>
      <protection/>
    </xf>
    <xf numFmtId="4" fontId="3" fillId="33" borderId="15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 horizontal="left"/>
      <protection/>
    </xf>
    <xf numFmtId="193" fontId="3" fillId="0" borderId="10" xfId="0" applyNumberFormat="1" applyFont="1" applyBorder="1" applyAlignment="1" applyProtection="1">
      <alignment horizontal="left" wrapText="1"/>
      <protection locked="0"/>
    </xf>
    <xf numFmtId="193" fontId="3" fillId="0" borderId="16" xfId="0" applyNumberFormat="1" applyFont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7" xfId="0" applyNumberFormat="1" applyFont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2" xfId="0" applyNumberFormat="1" applyFont="1" applyBorder="1" applyAlignment="1" applyProtection="1">
      <alignment horizontal="center" vertical="center"/>
      <protection/>
    </xf>
    <xf numFmtId="193" fontId="3" fillId="0" borderId="11" xfId="0" applyNumberFormat="1" applyFont="1" applyFill="1" applyBorder="1" applyAlignment="1" applyProtection="1">
      <alignment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189" fontId="3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191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9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3" fillId="33" borderId="14" xfId="0" applyFont="1" applyFill="1" applyBorder="1" applyAlignment="1" applyProtection="1">
      <alignment horizontal="left"/>
      <protection/>
    </xf>
    <xf numFmtId="18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8" fillId="0" borderId="2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top" wrapText="1"/>
    </xf>
    <xf numFmtId="17" fontId="3" fillId="0" borderId="11" xfId="0" applyNumberFormat="1" applyFont="1" applyFill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89" fontId="3" fillId="0" borderId="26" xfId="0" applyNumberFormat="1" applyFont="1" applyBorder="1" applyAlignment="1" applyProtection="1">
      <alignment horizontal="center" vertical="center" wrapText="1"/>
      <protection locked="0"/>
    </xf>
    <xf numFmtId="191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18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192" fontId="3" fillId="0" borderId="31" xfId="0" applyNumberFormat="1" applyFont="1" applyBorder="1" applyAlignment="1" applyProtection="1">
      <alignment horizontal="center" vertical="center"/>
      <protection locked="0"/>
    </xf>
    <xf numFmtId="192" fontId="3" fillId="0" borderId="36" xfId="0" applyNumberFormat="1" applyFont="1" applyBorder="1" applyAlignment="1" applyProtection="1">
      <alignment horizontal="center" vertical="center"/>
      <protection locked="0"/>
    </xf>
    <xf numFmtId="192" fontId="3" fillId="0" borderId="14" xfId="0" applyNumberFormat="1" applyFont="1" applyBorder="1" applyAlignment="1" applyProtection="1">
      <alignment horizontal="center" vertical="center"/>
      <protection locked="0"/>
    </xf>
    <xf numFmtId="192" fontId="3" fillId="0" borderId="15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92" fontId="4" fillId="0" borderId="33" xfId="0" applyNumberFormat="1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92" fontId="3" fillId="0" borderId="3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justify" vertical="center"/>
      <protection/>
    </xf>
    <xf numFmtId="0" fontId="3" fillId="0" borderId="11" xfId="0" applyFont="1" applyBorder="1" applyAlignment="1" applyProtection="1">
      <alignment horizontal="justify" vertical="center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justify" vertical="center"/>
      <protection/>
    </xf>
    <xf numFmtId="0" fontId="3" fillId="0" borderId="26" xfId="0" applyFont="1" applyBorder="1" applyAlignment="1" applyProtection="1">
      <alignment horizontal="justify" vertical="center"/>
      <protection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17" fontId="3" fillId="0" borderId="14" xfId="0" applyNumberFormat="1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3" fillId="0" borderId="45" xfId="0" applyFont="1" applyFill="1" applyBorder="1" applyAlignment="1" applyProtection="1">
      <alignment horizont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center"/>
    </xf>
    <xf numFmtId="0" fontId="13" fillId="0" borderId="0" xfId="0" applyFont="1" applyAlignment="1">
      <alignment horizontal="justify" vertical="top" wrapText="1"/>
    </xf>
    <xf numFmtId="0" fontId="3" fillId="0" borderId="12" xfId="0" applyFont="1" applyBorder="1" applyAlignment="1" applyProtection="1">
      <alignment horizontal="justify" vertical="justify"/>
      <protection/>
    </xf>
    <xf numFmtId="0" fontId="3" fillId="0" borderId="0" xfId="0" applyFont="1" applyBorder="1" applyAlignment="1" applyProtection="1">
      <alignment horizontal="justify" vertical="justify"/>
      <protection/>
    </xf>
    <xf numFmtId="0" fontId="3" fillId="0" borderId="18" xfId="0" applyFont="1" applyBorder="1" applyAlignment="1" applyProtection="1">
      <alignment horizontal="justify" vertical="justify"/>
      <protection/>
    </xf>
    <xf numFmtId="0" fontId="3" fillId="0" borderId="45" xfId="0" applyFont="1" applyBorder="1" applyAlignment="1" applyProtection="1">
      <alignment horizontal="justify" vertical="justify"/>
      <protection/>
    </xf>
    <xf numFmtId="0" fontId="3" fillId="0" borderId="48" xfId="0" applyFont="1" applyBorder="1" applyAlignment="1" applyProtection="1">
      <alignment horizontal="justify" vertical="justify"/>
      <protection/>
    </xf>
    <xf numFmtId="0" fontId="3" fillId="0" borderId="29" xfId="0" applyFont="1" applyBorder="1" applyAlignment="1" applyProtection="1">
      <alignment horizontal="justify" vertical="justify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justify"/>
      <protection/>
    </xf>
    <xf numFmtId="0" fontId="3" fillId="0" borderId="11" xfId="0" applyFont="1" applyBorder="1" applyAlignment="1" applyProtection="1">
      <alignment horizontal="left" vertical="justify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49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4" fillId="33" borderId="50" xfId="0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4" fillId="33" borderId="5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3" fillId="0" borderId="48" xfId="0" applyFont="1" applyBorder="1" applyAlignment="1" applyProtection="1">
      <alignment horizontal="left" vertical="justify"/>
      <protection/>
    </xf>
    <xf numFmtId="0" fontId="3" fillId="0" borderId="30" xfId="0" applyFont="1" applyBorder="1" applyAlignment="1" applyProtection="1">
      <alignment horizontal="left" vertical="justify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53" xfId="0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3" fillId="0" borderId="42" xfId="0" applyFont="1" applyBorder="1" applyAlignment="1" applyProtection="1">
      <alignment horizontal="left" vertical="justify"/>
      <protection/>
    </xf>
    <xf numFmtId="0" fontId="3" fillId="0" borderId="26" xfId="0" applyFont="1" applyBorder="1" applyAlignment="1" applyProtection="1">
      <alignment horizontal="left" vertical="justify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27" xfId="0" applyNumberFormat="1" applyFont="1" applyBorder="1" applyAlignment="1" applyProtection="1">
      <alignment horizontal="center" vertical="center" wrapText="1"/>
      <protection locked="0"/>
    </xf>
    <xf numFmtId="4" fontId="3" fillId="0" borderId="54" xfId="0" applyNumberFormat="1" applyFont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4" fontId="3" fillId="0" borderId="15" xfId="0" applyNumberFormat="1" applyFont="1" applyBorder="1" applyAlignment="1" applyProtection="1">
      <alignment horizontal="center" vertical="center" wrapText="1"/>
      <protection locked="0"/>
    </xf>
    <xf numFmtId="4" fontId="4" fillId="0" borderId="33" xfId="0" applyNumberFormat="1" applyFont="1" applyBorder="1" applyAlignment="1" applyProtection="1">
      <alignment horizontal="center" vertical="center" wrapText="1"/>
      <protection/>
    </xf>
    <xf numFmtId="4" fontId="4" fillId="0" borderId="35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285750</xdr:colOff>
      <xdr:row>6</xdr:row>
      <xdr:rowOff>95250</xdr:rowOff>
    </xdr:to>
    <xdr:pic>
      <xdr:nvPicPr>
        <xdr:cNvPr id="1" name="1 Imagen" descr="Imageng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</xdr:row>
      <xdr:rowOff>57150</xdr:rowOff>
    </xdr:from>
    <xdr:to>
      <xdr:col>4</xdr:col>
      <xdr:colOff>571500</xdr:colOff>
      <xdr:row>6</xdr:row>
      <xdr:rowOff>85725</xdr:rowOff>
    </xdr:to>
    <xdr:pic>
      <xdr:nvPicPr>
        <xdr:cNvPr id="2" name="2 Imagen" descr="S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190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85725</xdr:rowOff>
    </xdr:from>
    <xdr:to>
      <xdr:col>3</xdr:col>
      <xdr:colOff>447675</xdr:colOff>
      <xdr:row>6</xdr:row>
      <xdr:rowOff>76200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476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1</xdr:row>
      <xdr:rowOff>85725</xdr:rowOff>
    </xdr:from>
    <xdr:to>
      <xdr:col>5</xdr:col>
      <xdr:colOff>1552575</xdr:colOff>
      <xdr:row>6</xdr:row>
      <xdr:rowOff>76200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2476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1704975</xdr:colOff>
      <xdr:row>0</xdr:row>
      <xdr:rowOff>95250</xdr:rowOff>
    </xdr:from>
    <xdr:to>
      <xdr:col>7</xdr:col>
      <xdr:colOff>561975</xdr:colOff>
      <xdr:row>6</xdr:row>
      <xdr:rowOff>66675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95850" y="95250"/>
          <a:ext cx="1962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</xdr:row>
      <xdr:rowOff>0</xdr:rowOff>
    </xdr:from>
    <xdr:to>
      <xdr:col>5</xdr:col>
      <xdr:colOff>666750</xdr:colOff>
      <xdr:row>6</xdr:row>
      <xdr:rowOff>57150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161925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285750</xdr:colOff>
      <xdr:row>6</xdr:row>
      <xdr:rowOff>95250</xdr:rowOff>
    </xdr:to>
    <xdr:pic>
      <xdr:nvPicPr>
        <xdr:cNvPr id="1" name="1 Imagen" descr="Imageng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</xdr:row>
      <xdr:rowOff>57150</xdr:rowOff>
    </xdr:from>
    <xdr:to>
      <xdr:col>4</xdr:col>
      <xdr:colOff>571500</xdr:colOff>
      <xdr:row>6</xdr:row>
      <xdr:rowOff>85725</xdr:rowOff>
    </xdr:to>
    <xdr:pic>
      <xdr:nvPicPr>
        <xdr:cNvPr id="2" name="2 Imagen" descr="S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190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85725</xdr:rowOff>
    </xdr:from>
    <xdr:to>
      <xdr:col>3</xdr:col>
      <xdr:colOff>447675</xdr:colOff>
      <xdr:row>6</xdr:row>
      <xdr:rowOff>76200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476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1</xdr:row>
      <xdr:rowOff>85725</xdr:rowOff>
    </xdr:from>
    <xdr:to>
      <xdr:col>5</xdr:col>
      <xdr:colOff>1552575</xdr:colOff>
      <xdr:row>6</xdr:row>
      <xdr:rowOff>76200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2476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1704975</xdr:colOff>
      <xdr:row>0</xdr:row>
      <xdr:rowOff>95250</xdr:rowOff>
    </xdr:from>
    <xdr:to>
      <xdr:col>7</xdr:col>
      <xdr:colOff>561975</xdr:colOff>
      <xdr:row>6</xdr:row>
      <xdr:rowOff>66675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95850" y="95250"/>
          <a:ext cx="1962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</xdr:row>
      <xdr:rowOff>0</xdr:rowOff>
    </xdr:from>
    <xdr:to>
      <xdr:col>5</xdr:col>
      <xdr:colOff>666750</xdr:colOff>
      <xdr:row>6</xdr:row>
      <xdr:rowOff>57150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161925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285750</xdr:colOff>
      <xdr:row>6</xdr:row>
      <xdr:rowOff>95250</xdr:rowOff>
    </xdr:to>
    <xdr:pic>
      <xdr:nvPicPr>
        <xdr:cNvPr id="1" name="1 Imagen" descr="Imageng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</xdr:row>
      <xdr:rowOff>57150</xdr:rowOff>
    </xdr:from>
    <xdr:to>
      <xdr:col>4</xdr:col>
      <xdr:colOff>571500</xdr:colOff>
      <xdr:row>6</xdr:row>
      <xdr:rowOff>85725</xdr:rowOff>
    </xdr:to>
    <xdr:pic>
      <xdr:nvPicPr>
        <xdr:cNvPr id="2" name="2 Imagen" descr="S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190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85725</xdr:rowOff>
    </xdr:from>
    <xdr:to>
      <xdr:col>3</xdr:col>
      <xdr:colOff>447675</xdr:colOff>
      <xdr:row>6</xdr:row>
      <xdr:rowOff>76200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476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1</xdr:row>
      <xdr:rowOff>85725</xdr:rowOff>
    </xdr:from>
    <xdr:to>
      <xdr:col>5</xdr:col>
      <xdr:colOff>1552575</xdr:colOff>
      <xdr:row>6</xdr:row>
      <xdr:rowOff>76200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2476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1704975</xdr:colOff>
      <xdr:row>0</xdr:row>
      <xdr:rowOff>95250</xdr:rowOff>
    </xdr:from>
    <xdr:to>
      <xdr:col>7</xdr:col>
      <xdr:colOff>561975</xdr:colOff>
      <xdr:row>6</xdr:row>
      <xdr:rowOff>66675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95850" y="95250"/>
          <a:ext cx="1962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</xdr:row>
      <xdr:rowOff>0</xdr:rowOff>
    </xdr:from>
    <xdr:to>
      <xdr:col>5</xdr:col>
      <xdr:colOff>666750</xdr:colOff>
      <xdr:row>6</xdr:row>
      <xdr:rowOff>57150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161925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285750</xdr:colOff>
      <xdr:row>6</xdr:row>
      <xdr:rowOff>95250</xdr:rowOff>
    </xdr:to>
    <xdr:pic>
      <xdr:nvPicPr>
        <xdr:cNvPr id="1" name="1 Imagen" descr="Imageng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</xdr:row>
      <xdr:rowOff>57150</xdr:rowOff>
    </xdr:from>
    <xdr:to>
      <xdr:col>4</xdr:col>
      <xdr:colOff>571500</xdr:colOff>
      <xdr:row>6</xdr:row>
      <xdr:rowOff>85725</xdr:rowOff>
    </xdr:to>
    <xdr:pic>
      <xdr:nvPicPr>
        <xdr:cNvPr id="2" name="2 Imagen" descr="S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190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85725</xdr:rowOff>
    </xdr:from>
    <xdr:to>
      <xdr:col>3</xdr:col>
      <xdr:colOff>447675</xdr:colOff>
      <xdr:row>6</xdr:row>
      <xdr:rowOff>76200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476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1</xdr:row>
      <xdr:rowOff>85725</xdr:rowOff>
    </xdr:from>
    <xdr:to>
      <xdr:col>5</xdr:col>
      <xdr:colOff>1552575</xdr:colOff>
      <xdr:row>6</xdr:row>
      <xdr:rowOff>76200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2476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1704975</xdr:colOff>
      <xdr:row>0</xdr:row>
      <xdr:rowOff>95250</xdr:rowOff>
    </xdr:from>
    <xdr:to>
      <xdr:col>7</xdr:col>
      <xdr:colOff>561975</xdr:colOff>
      <xdr:row>6</xdr:row>
      <xdr:rowOff>66675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95850" y="95250"/>
          <a:ext cx="1962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</xdr:row>
      <xdr:rowOff>0</xdr:rowOff>
    </xdr:from>
    <xdr:to>
      <xdr:col>5</xdr:col>
      <xdr:colOff>666750</xdr:colOff>
      <xdr:row>6</xdr:row>
      <xdr:rowOff>57150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161925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285750</xdr:colOff>
      <xdr:row>6</xdr:row>
      <xdr:rowOff>95250</xdr:rowOff>
    </xdr:to>
    <xdr:pic>
      <xdr:nvPicPr>
        <xdr:cNvPr id="1" name="1 Imagen" descr="Imageng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</xdr:row>
      <xdr:rowOff>57150</xdr:rowOff>
    </xdr:from>
    <xdr:to>
      <xdr:col>4</xdr:col>
      <xdr:colOff>571500</xdr:colOff>
      <xdr:row>6</xdr:row>
      <xdr:rowOff>85725</xdr:rowOff>
    </xdr:to>
    <xdr:pic>
      <xdr:nvPicPr>
        <xdr:cNvPr id="2" name="2 Imagen" descr="S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190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85725</xdr:rowOff>
    </xdr:from>
    <xdr:to>
      <xdr:col>3</xdr:col>
      <xdr:colOff>447675</xdr:colOff>
      <xdr:row>6</xdr:row>
      <xdr:rowOff>76200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476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1</xdr:row>
      <xdr:rowOff>85725</xdr:rowOff>
    </xdr:from>
    <xdr:to>
      <xdr:col>5</xdr:col>
      <xdr:colOff>1552575</xdr:colOff>
      <xdr:row>6</xdr:row>
      <xdr:rowOff>76200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2476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1704975</xdr:colOff>
      <xdr:row>0</xdr:row>
      <xdr:rowOff>95250</xdr:rowOff>
    </xdr:from>
    <xdr:to>
      <xdr:col>7</xdr:col>
      <xdr:colOff>561975</xdr:colOff>
      <xdr:row>6</xdr:row>
      <xdr:rowOff>66675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95850" y="95250"/>
          <a:ext cx="1962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</xdr:row>
      <xdr:rowOff>0</xdr:rowOff>
    </xdr:from>
    <xdr:to>
      <xdr:col>5</xdr:col>
      <xdr:colOff>666750</xdr:colOff>
      <xdr:row>6</xdr:row>
      <xdr:rowOff>57150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161925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285750</xdr:colOff>
      <xdr:row>6</xdr:row>
      <xdr:rowOff>95250</xdr:rowOff>
    </xdr:to>
    <xdr:pic>
      <xdr:nvPicPr>
        <xdr:cNvPr id="1" name="1 Imagen" descr="Imageng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</xdr:row>
      <xdr:rowOff>57150</xdr:rowOff>
    </xdr:from>
    <xdr:to>
      <xdr:col>4</xdr:col>
      <xdr:colOff>571500</xdr:colOff>
      <xdr:row>6</xdr:row>
      <xdr:rowOff>85725</xdr:rowOff>
    </xdr:to>
    <xdr:pic>
      <xdr:nvPicPr>
        <xdr:cNvPr id="2" name="2 Imagen" descr="S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190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85725</xdr:rowOff>
    </xdr:from>
    <xdr:to>
      <xdr:col>3</xdr:col>
      <xdr:colOff>447675</xdr:colOff>
      <xdr:row>6</xdr:row>
      <xdr:rowOff>76200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476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1</xdr:row>
      <xdr:rowOff>85725</xdr:rowOff>
    </xdr:from>
    <xdr:to>
      <xdr:col>5</xdr:col>
      <xdr:colOff>1552575</xdr:colOff>
      <xdr:row>6</xdr:row>
      <xdr:rowOff>76200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24765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1704975</xdr:colOff>
      <xdr:row>0</xdr:row>
      <xdr:rowOff>95250</xdr:rowOff>
    </xdr:from>
    <xdr:to>
      <xdr:col>7</xdr:col>
      <xdr:colOff>561975</xdr:colOff>
      <xdr:row>6</xdr:row>
      <xdr:rowOff>66675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95850" y="95250"/>
          <a:ext cx="1962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</xdr:row>
      <xdr:rowOff>0</xdr:rowOff>
    </xdr:from>
    <xdr:to>
      <xdr:col>5</xdr:col>
      <xdr:colOff>666750</xdr:colOff>
      <xdr:row>6</xdr:row>
      <xdr:rowOff>57150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161925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1000125</xdr:colOff>
      <xdr:row>5</xdr:row>
      <xdr:rowOff>28575</xdr:rowOff>
    </xdr:to>
    <xdr:pic>
      <xdr:nvPicPr>
        <xdr:cNvPr id="1" name="1 Imagen" descr="Imageng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000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</xdr:row>
      <xdr:rowOff>152400</xdr:rowOff>
    </xdr:from>
    <xdr:to>
      <xdr:col>3</xdr:col>
      <xdr:colOff>638175</xdr:colOff>
      <xdr:row>5</xdr:row>
      <xdr:rowOff>0</xdr:rowOff>
    </xdr:to>
    <xdr:pic>
      <xdr:nvPicPr>
        <xdr:cNvPr id="2" name="2 Imagen" descr="S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21907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1</xdr:row>
      <xdr:rowOff>171450</xdr:rowOff>
    </xdr:from>
    <xdr:to>
      <xdr:col>2</xdr:col>
      <xdr:colOff>590550</xdr:colOff>
      <xdr:row>4</xdr:row>
      <xdr:rowOff>238125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2381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1</xdr:row>
      <xdr:rowOff>209550</xdr:rowOff>
    </xdr:from>
    <xdr:to>
      <xdr:col>5</xdr:col>
      <xdr:colOff>676275</xdr:colOff>
      <xdr:row>5</xdr:row>
      <xdr:rowOff>47625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27622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1</xdr:row>
      <xdr:rowOff>28575</xdr:rowOff>
    </xdr:from>
    <xdr:to>
      <xdr:col>7</xdr:col>
      <xdr:colOff>828675</xdr:colOff>
      <xdr:row>4</xdr:row>
      <xdr:rowOff>219075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95250"/>
          <a:ext cx="196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971550</xdr:colOff>
      <xdr:row>1</xdr:row>
      <xdr:rowOff>200025</xdr:rowOff>
    </xdr:from>
    <xdr:to>
      <xdr:col>4</xdr:col>
      <xdr:colOff>628650</xdr:colOff>
      <xdr:row>4</xdr:row>
      <xdr:rowOff>238125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266700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1000125</xdr:colOff>
      <xdr:row>6</xdr:row>
      <xdr:rowOff>0</xdr:rowOff>
    </xdr:to>
    <xdr:pic>
      <xdr:nvPicPr>
        <xdr:cNvPr id="1" name="1 Imagen" descr="Imagengd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</xdr:row>
      <xdr:rowOff>123825</xdr:rowOff>
    </xdr:from>
    <xdr:to>
      <xdr:col>2</xdr:col>
      <xdr:colOff>1247775</xdr:colOff>
      <xdr:row>6</xdr:row>
      <xdr:rowOff>28575</xdr:rowOff>
    </xdr:to>
    <xdr:pic>
      <xdr:nvPicPr>
        <xdr:cNvPr id="2" name="2 Imagen" descr="SD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200025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1</xdr:row>
      <xdr:rowOff>152400</xdr:rowOff>
    </xdr:from>
    <xdr:to>
      <xdr:col>2</xdr:col>
      <xdr:colOff>400050</xdr:colOff>
      <xdr:row>6</xdr:row>
      <xdr:rowOff>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2286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161925</xdr:rowOff>
    </xdr:from>
    <xdr:to>
      <xdr:col>5</xdr:col>
      <xdr:colOff>133350</xdr:colOff>
      <xdr:row>5</xdr:row>
      <xdr:rowOff>161925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81400" y="23812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</xdr:row>
      <xdr:rowOff>123825</xdr:rowOff>
    </xdr:from>
    <xdr:to>
      <xdr:col>7</xdr:col>
      <xdr:colOff>114300</xdr:colOff>
      <xdr:row>5</xdr:row>
      <xdr:rowOff>152400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91025" y="2000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</xdr:row>
      <xdr:rowOff>161925</xdr:rowOff>
    </xdr:from>
    <xdr:to>
      <xdr:col>3</xdr:col>
      <xdr:colOff>762000</xdr:colOff>
      <xdr:row>5</xdr:row>
      <xdr:rowOff>161925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43200" y="23812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60"/>
  <sheetViews>
    <sheetView zoomScale="150" zoomScaleNormal="150" workbookViewId="0" topLeftCell="A11">
      <selection activeCell="D33" sqref="D33"/>
    </sheetView>
  </sheetViews>
  <sheetFormatPr defaultColWidth="11.421875" defaultRowHeight="12.75"/>
  <cols>
    <col min="1" max="1" width="0.42578125" style="0" customWidth="1"/>
    <col min="2" max="2" width="11.00390625" style="0" customWidth="1"/>
    <col min="3" max="3" width="11.140625" style="0" customWidth="1"/>
    <col min="4" max="4" width="12.8515625" style="0" customWidth="1"/>
    <col min="5" max="5" width="12.421875" style="0" customWidth="1"/>
    <col min="6" max="6" width="34.8515625" style="0" customWidth="1"/>
    <col min="7" max="7" width="11.7109375" style="0" customWidth="1"/>
    <col min="8" max="8" width="8.7109375" style="0" customWidth="1"/>
  </cols>
  <sheetData>
    <row r="8" spans="2:7" ht="15">
      <c r="B8" s="91" t="s">
        <v>57</v>
      </c>
      <c r="C8" s="91"/>
      <c r="D8" s="91"/>
      <c r="E8" s="91"/>
      <c r="F8" s="91"/>
      <c r="G8" s="91"/>
    </row>
    <row r="9" spans="2:7" ht="15">
      <c r="B9" s="91" t="s">
        <v>58</v>
      </c>
      <c r="C9" s="91"/>
      <c r="D9" s="91"/>
      <c r="E9" s="91"/>
      <c r="F9" s="91"/>
      <c r="G9" s="91"/>
    </row>
    <row r="10" spans="2:8" ht="6" customHeight="1">
      <c r="B10" s="2"/>
      <c r="C10" s="2"/>
      <c r="D10" s="2"/>
      <c r="E10" s="2"/>
      <c r="F10" s="2"/>
      <c r="G10" s="2"/>
      <c r="H10" s="2"/>
    </row>
    <row r="11" spans="2:8" ht="15">
      <c r="B11" s="92" t="s">
        <v>53</v>
      </c>
      <c r="C11" s="92"/>
      <c r="D11" s="92"/>
      <c r="E11" s="92"/>
      <c r="F11" s="92"/>
      <c r="G11" s="92"/>
      <c r="H11" s="92"/>
    </row>
    <row r="12" spans="2:8" ht="15">
      <c r="B12" s="93"/>
      <c r="C12" s="93"/>
      <c r="D12" s="93"/>
      <c r="E12" s="93"/>
      <c r="F12" s="93"/>
      <c r="G12" s="93"/>
      <c r="H12" s="93"/>
    </row>
    <row r="13" spans="2:8" ht="12">
      <c r="B13" s="94" t="s">
        <v>9</v>
      </c>
      <c r="C13" s="96" t="s">
        <v>59</v>
      </c>
      <c r="D13" s="97"/>
      <c r="E13" s="97"/>
      <c r="F13" s="97"/>
      <c r="G13" s="97"/>
      <c r="H13" s="98"/>
    </row>
    <row r="14" spans="2:8" ht="21" customHeight="1">
      <c r="B14" s="95"/>
      <c r="C14" s="99"/>
      <c r="D14" s="100"/>
      <c r="E14" s="100"/>
      <c r="F14" s="100"/>
      <c r="G14" s="100"/>
      <c r="H14" s="101"/>
    </row>
    <row r="15" spans="2:8" ht="5.25" customHeight="1">
      <c r="B15" s="4"/>
      <c r="C15" s="4"/>
      <c r="D15" s="5"/>
      <c r="E15" s="5"/>
      <c r="F15" s="5"/>
      <c r="G15" s="5"/>
      <c r="H15" s="5"/>
    </row>
    <row r="16" spans="2:8" ht="30.75" customHeight="1">
      <c r="B16" s="61" t="s">
        <v>21</v>
      </c>
      <c r="C16" s="20"/>
      <c r="D16" s="102" t="s">
        <v>71</v>
      </c>
      <c r="E16" s="103"/>
      <c r="F16" s="5"/>
      <c r="G16" s="25" t="s">
        <v>8</v>
      </c>
      <c r="H16" s="44" t="s">
        <v>60</v>
      </c>
    </row>
    <row r="17" spans="2:8" ht="15">
      <c r="B17" s="4"/>
      <c r="C17" s="4"/>
      <c r="D17" s="5"/>
      <c r="E17" s="5"/>
      <c r="F17" s="5"/>
      <c r="G17" s="5"/>
      <c r="H17" s="5"/>
    </row>
    <row r="18" spans="2:8" ht="15">
      <c r="B18" s="104" t="s">
        <v>35</v>
      </c>
      <c r="C18" s="104"/>
      <c r="D18" s="104"/>
      <c r="E18" s="104"/>
      <c r="F18" s="104"/>
      <c r="G18" s="104"/>
      <c r="H18" s="104"/>
    </row>
    <row r="19" spans="2:8" ht="6" customHeight="1" thickBot="1">
      <c r="B19" s="5"/>
      <c r="C19" s="5"/>
      <c r="D19" s="5"/>
      <c r="E19" s="5"/>
      <c r="F19" s="5"/>
      <c r="G19" s="5"/>
      <c r="H19" s="5"/>
    </row>
    <row r="20" spans="2:8" ht="15.75" thickBot="1">
      <c r="B20" s="105" t="s">
        <v>34</v>
      </c>
      <c r="C20" s="106"/>
      <c r="D20" s="107"/>
      <c r="E20" s="108" t="s">
        <v>73</v>
      </c>
      <c r="F20" s="109"/>
      <c r="G20" s="109"/>
      <c r="H20" s="110"/>
    </row>
    <row r="21" spans="2:8" ht="6" customHeight="1" thickBot="1">
      <c r="B21" s="5"/>
      <c r="C21" s="5"/>
      <c r="D21" s="5"/>
      <c r="E21" s="5"/>
      <c r="F21" s="5"/>
      <c r="G21" s="5"/>
      <c r="H21" s="5"/>
    </row>
    <row r="22" spans="2:8" ht="15.75" thickBot="1">
      <c r="B22" s="111" t="s">
        <v>16</v>
      </c>
      <c r="C22" s="111" t="s">
        <v>10</v>
      </c>
      <c r="D22" s="111"/>
      <c r="E22" s="111" t="s">
        <v>11</v>
      </c>
      <c r="F22" s="111" t="s">
        <v>13</v>
      </c>
      <c r="G22" s="111" t="s">
        <v>12</v>
      </c>
      <c r="H22" s="111"/>
    </row>
    <row r="23" spans="2:8" ht="15" customHeight="1" thickBot="1">
      <c r="B23" s="111"/>
      <c r="C23" s="45" t="s">
        <v>14</v>
      </c>
      <c r="D23" s="45" t="s">
        <v>15</v>
      </c>
      <c r="E23" s="111"/>
      <c r="F23" s="111"/>
      <c r="G23" s="111"/>
      <c r="H23" s="111"/>
    </row>
    <row r="24" spans="2:8" ht="12.75" customHeight="1">
      <c r="B24" s="46">
        <v>1</v>
      </c>
      <c r="C24" s="89" t="s">
        <v>61</v>
      </c>
      <c r="D24" s="46">
        <v>529</v>
      </c>
      <c r="E24" s="48">
        <v>42339</v>
      </c>
      <c r="F24" s="49" t="s">
        <v>103</v>
      </c>
      <c r="G24" s="112">
        <v>2100</v>
      </c>
      <c r="H24" s="113"/>
    </row>
    <row r="25" spans="2:8" ht="12.75" customHeight="1">
      <c r="B25" s="46">
        <v>2</v>
      </c>
      <c r="C25" s="50"/>
      <c r="D25" s="62"/>
      <c r="E25" s="51"/>
      <c r="F25" s="52"/>
      <c r="G25" s="114"/>
      <c r="H25" s="115"/>
    </row>
    <row r="26" spans="2:8" ht="12.75" customHeight="1">
      <c r="B26" s="46">
        <v>3</v>
      </c>
      <c r="C26" s="50"/>
      <c r="D26" s="62"/>
      <c r="E26" s="51"/>
      <c r="F26" s="52"/>
      <c r="G26" s="114"/>
      <c r="H26" s="115"/>
    </row>
    <row r="27" spans="2:8" ht="12.75" customHeight="1">
      <c r="B27" s="46">
        <v>4</v>
      </c>
      <c r="C27" s="50"/>
      <c r="D27" s="62"/>
      <c r="E27" s="51"/>
      <c r="F27" s="52"/>
      <c r="G27" s="114"/>
      <c r="H27" s="115"/>
    </row>
    <row r="28" spans="2:8" ht="12.75" customHeight="1">
      <c r="B28" s="46">
        <v>5</v>
      </c>
      <c r="C28" s="54"/>
      <c r="D28" s="53"/>
      <c r="E28" s="51"/>
      <c r="F28" s="52"/>
      <c r="G28" s="114"/>
      <c r="H28" s="115"/>
    </row>
    <row r="29" spans="2:8" ht="12.75" customHeight="1">
      <c r="B29" s="46">
        <v>6</v>
      </c>
      <c r="C29" s="54"/>
      <c r="D29" s="53"/>
      <c r="E29" s="81"/>
      <c r="F29" s="52"/>
      <c r="G29" s="114"/>
      <c r="H29" s="115"/>
    </row>
    <row r="30" spans="2:8" ht="12.75" customHeight="1">
      <c r="B30" s="46">
        <v>7</v>
      </c>
      <c r="C30" s="54"/>
      <c r="D30" s="53"/>
      <c r="E30" s="51"/>
      <c r="F30" s="52"/>
      <c r="G30" s="114"/>
      <c r="H30" s="115"/>
    </row>
    <row r="31" spans="2:8" ht="12.75" customHeight="1">
      <c r="B31" s="46">
        <v>8</v>
      </c>
      <c r="C31" s="54"/>
      <c r="D31" s="53"/>
      <c r="E31" s="51"/>
      <c r="F31" s="52"/>
      <c r="G31" s="114"/>
      <c r="H31" s="115"/>
    </row>
    <row r="32" spans="2:8" ht="12.75" customHeight="1">
      <c r="B32" s="53"/>
      <c r="C32" s="54"/>
      <c r="D32" s="53"/>
      <c r="E32" s="51"/>
      <c r="F32" s="52"/>
      <c r="G32" s="114"/>
      <c r="H32" s="115"/>
    </row>
    <row r="33" spans="2:8" ht="12.75" customHeight="1">
      <c r="B33" s="53"/>
      <c r="C33" s="54"/>
      <c r="D33" s="53"/>
      <c r="E33" s="51"/>
      <c r="F33" s="52"/>
      <c r="G33" s="114"/>
      <c r="H33" s="115"/>
    </row>
    <row r="34" spans="2:8" ht="12.75" customHeight="1">
      <c r="B34" s="53"/>
      <c r="C34" s="54"/>
      <c r="D34" s="53"/>
      <c r="E34" s="51"/>
      <c r="F34" s="52"/>
      <c r="G34" s="114"/>
      <c r="H34" s="115"/>
    </row>
    <row r="35" spans="2:8" ht="12.75" customHeight="1">
      <c r="B35" s="53"/>
      <c r="C35" s="54"/>
      <c r="D35" s="53"/>
      <c r="E35" s="51"/>
      <c r="F35" s="52"/>
      <c r="G35" s="114"/>
      <c r="H35" s="115"/>
    </row>
    <row r="36" spans="2:8" ht="12.75" customHeight="1">
      <c r="B36" s="53"/>
      <c r="C36" s="54"/>
      <c r="D36" s="53"/>
      <c r="E36" s="51"/>
      <c r="F36" s="52"/>
      <c r="G36" s="114"/>
      <c r="H36" s="115"/>
    </row>
    <row r="37" spans="2:8" ht="12.75" customHeight="1">
      <c r="B37" s="53"/>
      <c r="C37" s="54"/>
      <c r="D37" s="53"/>
      <c r="E37" s="51"/>
      <c r="F37" s="52"/>
      <c r="G37" s="112"/>
      <c r="H37" s="113"/>
    </row>
    <row r="38" spans="2:8" ht="12.75" customHeight="1">
      <c r="B38" s="53"/>
      <c r="C38" s="54"/>
      <c r="D38" s="53"/>
      <c r="E38" s="51"/>
      <c r="F38" s="52"/>
      <c r="G38" s="114"/>
      <c r="H38" s="115"/>
    </row>
    <row r="39" spans="2:8" ht="12.75" customHeight="1">
      <c r="B39" s="53"/>
      <c r="C39" s="54"/>
      <c r="D39" s="53"/>
      <c r="E39" s="51"/>
      <c r="F39" s="52"/>
      <c r="G39" s="114"/>
      <c r="H39" s="115"/>
    </row>
    <row r="40" spans="2:8" ht="12.75" customHeight="1">
      <c r="B40" s="53"/>
      <c r="C40" s="54"/>
      <c r="D40" s="53"/>
      <c r="E40" s="51"/>
      <c r="F40" s="52"/>
      <c r="G40" s="114"/>
      <c r="H40" s="115"/>
    </row>
    <row r="41" spans="2:8" ht="12.75" customHeight="1">
      <c r="B41" s="53"/>
      <c r="C41" s="54"/>
      <c r="D41" s="53"/>
      <c r="E41" s="51"/>
      <c r="F41" s="52"/>
      <c r="G41" s="114"/>
      <c r="H41" s="115"/>
    </row>
    <row r="42" spans="2:8" ht="12.75" customHeight="1">
      <c r="B42" s="53"/>
      <c r="C42" s="54"/>
      <c r="D42" s="53"/>
      <c r="E42" s="51"/>
      <c r="F42" s="52"/>
      <c r="G42" s="114"/>
      <c r="H42" s="115"/>
    </row>
    <row r="43" spans="2:8" ht="12.75" customHeight="1">
      <c r="B43" s="53"/>
      <c r="C43" s="54"/>
      <c r="D43" s="53"/>
      <c r="E43" s="51"/>
      <c r="F43" s="52"/>
      <c r="G43" s="114"/>
      <c r="H43" s="115"/>
    </row>
    <row r="44" spans="2:8" ht="12.75" customHeight="1" thickBot="1">
      <c r="B44" s="53"/>
      <c r="C44" s="54"/>
      <c r="D44" s="53"/>
      <c r="E44" s="51"/>
      <c r="F44" s="52"/>
      <c r="G44" s="114"/>
      <c r="H44" s="115"/>
    </row>
    <row r="45" spans="2:8" ht="17.25" customHeight="1" thickBot="1">
      <c r="B45" s="55"/>
      <c r="C45" s="55"/>
      <c r="D45" s="63"/>
      <c r="E45" s="63"/>
      <c r="F45" s="55" t="s">
        <v>6</v>
      </c>
      <c r="G45" s="120">
        <f>SUM(G24:H44)</f>
        <v>2100</v>
      </c>
      <c r="H45" s="121"/>
    </row>
    <row r="46" spans="2:8" ht="15">
      <c r="B46" s="56"/>
      <c r="C46" s="56"/>
      <c r="D46" s="64"/>
      <c r="E46" s="64"/>
      <c r="F46" s="65"/>
      <c r="G46" s="65"/>
      <c r="H46" s="65"/>
    </row>
    <row r="47" spans="2:8" ht="15">
      <c r="B47" s="122" t="s">
        <v>36</v>
      </c>
      <c r="C47" s="122"/>
      <c r="D47" s="122"/>
      <c r="E47" s="64"/>
      <c r="F47" s="3" t="s">
        <v>37</v>
      </c>
      <c r="G47" s="123"/>
      <c r="H47" s="123"/>
    </row>
    <row r="48" spans="2:8" ht="15">
      <c r="B48" s="15"/>
      <c r="C48" s="15"/>
      <c r="D48" s="66"/>
      <c r="E48" s="64"/>
      <c r="F48" s="65"/>
      <c r="G48" s="3"/>
      <c r="H48" s="3"/>
    </row>
    <row r="49" spans="2:8" ht="15.75" thickBot="1">
      <c r="B49" s="59"/>
      <c r="C49" s="59"/>
      <c r="D49" s="67"/>
      <c r="E49" s="64"/>
      <c r="F49" s="65"/>
      <c r="G49" s="64"/>
      <c r="H49" s="64"/>
    </row>
    <row r="50" spans="2:8" ht="15">
      <c r="B50" s="116" t="s">
        <v>43</v>
      </c>
      <c r="C50" s="116"/>
      <c r="D50" s="116"/>
      <c r="E50" s="15"/>
      <c r="F50" s="60" t="s">
        <v>43</v>
      </c>
      <c r="G50" s="16"/>
      <c r="H50" s="16"/>
    </row>
    <row r="51" spans="2:8" ht="15">
      <c r="B51" s="66"/>
      <c r="C51" s="66"/>
      <c r="D51" s="66"/>
      <c r="E51" s="15"/>
      <c r="F51" s="66"/>
      <c r="G51" s="16"/>
      <c r="H51" s="16"/>
    </row>
    <row r="52" spans="2:8" ht="12">
      <c r="B52" s="117" t="s">
        <v>52</v>
      </c>
      <c r="C52" s="117"/>
      <c r="D52" s="117"/>
      <c r="E52" s="117"/>
      <c r="F52" s="117"/>
      <c r="G52" s="117"/>
      <c r="H52" s="117"/>
    </row>
    <row r="53" spans="2:8" ht="15" customHeight="1">
      <c r="B53" s="118" t="s">
        <v>48</v>
      </c>
      <c r="C53" s="118"/>
      <c r="D53" s="118"/>
      <c r="E53" s="118"/>
      <c r="F53" s="118"/>
      <c r="G53" s="118"/>
      <c r="H53" s="118"/>
    </row>
    <row r="54" spans="2:8" ht="15" customHeight="1">
      <c r="B54" s="118"/>
      <c r="C54" s="118"/>
      <c r="D54" s="118"/>
      <c r="E54" s="118"/>
      <c r="F54" s="118"/>
      <c r="G54" s="118"/>
      <c r="H54" s="118"/>
    </row>
    <row r="55" spans="2:8" ht="15" customHeight="1">
      <c r="B55" s="118"/>
      <c r="C55" s="118"/>
      <c r="D55" s="118"/>
      <c r="E55" s="118"/>
      <c r="F55" s="118"/>
      <c r="G55" s="118"/>
      <c r="H55" s="118"/>
    </row>
    <row r="56" spans="2:8" ht="15" customHeight="1">
      <c r="B56" s="66"/>
      <c r="C56" s="66"/>
      <c r="D56" s="66"/>
      <c r="E56" s="15"/>
      <c r="F56" s="66"/>
      <c r="G56" s="16"/>
      <c r="H56" s="16"/>
    </row>
    <row r="57" spans="2:8" ht="15" customHeight="1">
      <c r="B57" s="66"/>
      <c r="C57" s="66"/>
      <c r="D57" s="66"/>
      <c r="E57" s="15"/>
      <c r="F57" s="66"/>
      <c r="G57" s="16"/>
      <c r="H57" s="16"/>
    </row>
    <row r="58" spans="2:8" ht="15">
      <c r="B58" s="66"/>
      <c r="C58" s="66"/>
      <c r="D58" s="66"/>
      <c r="E58" s="15"/>
      <c r="F58" s="66"/>
      <c r="G58" s="16"/>
      <c r="H58" s="16"/>
    </row>
    <row r="60" spans="2:8" ht="12">
      <c r="B60" s="119"/>
      <c r="C60" s="119"/>
      <c r="D60" s="119"/>
      <c r="E60" s="119"/>
      <c r="F60" s="119"/>
      <c r="G60" s="119"/>
      <c r="H60" s="1"/>
    </row>
  </sheetData>
  <sheetProtection insertColumns="0" insertRows="0" deleteColumns="0" deleteRows="0"/>
  <mergeCells count="43">
    <mergeCell ref="B50:D50"/>
    <mergeCell ref="B52:H52"/>
    <mergeCell ref="B53:H55"/>
    <mergeCell ref="B60:G60"/>
    <mergeCell ref="G42:H42"/>
    <mergeCell ref="G43:H43"/>
    <mergeCell ref="G44:H44"/>
    <mergeCell ref="G45:H45"/>
    <mergeCell ref="B47:D47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D16:E16"/>
    <mergeCell ref="B18:H18"/>
    <mergeCell ref="B20:D20"/>
    <mergeCell ref="E20:H20"/>
    <mergeCell ref="B22:B23"/>
    <mergeCell ref="C22:D22"/>
    <mergeCell ref="E22:E23"/>
    <mergeCell ref="F22:F23"/>
    <mergeCell ref="G22:H23"/>
    <mergeCell ref="B8:G8"/>
    <mergeCell ref="B9:G9"/>
    <mergeCell ref="B11:H11"/>
    <mergeCell ref="B12:H12"/>
    <mergeCell ref="B13:B14"/>
    <mergeCell ref="C13:H14"/>
  </mergeCells>
  <dataValidations count="1">
    <dataValidation type="list" allowBlank="1" showInputMessage="1" showErrorMessage="1" sqref="E20:H20">
      <formula1>lista</formula1>
    </dataValidation>
  </dataValidations>
  <printOptions horizontalCentered="1"/>
  <pageMargins left="0.38" right="0.49" top="0.39" bottom="0.71" header="0" footer="0"/>
  <pageSetup horizontalDpi="300" verticalDpi="300" orientation="portrait" scale="80"/>
  <headerFooter alignWithMargins="0">
    <oddFooter>&amp;R19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H60"/>
  <sheetViews>
    <sheetView zoomScale="150" zoomScaleNormal="150" workbookViewId="0" topLeftCell="A4">
      <selection activeCell="G26" sqref="G26:H26"/>
    </sheetView>
  </sheetViews>
  <sheetFormatPr defaultColWidth="11.421875" defaultRowHeight="12.75"/>
  <cols>
    <col min="1" max="1" width="0.42578125" style="0" customWidth="1"/>
    <col min="2" max="2" width="11.00390625" style="0" customWidth="1"/>
    <col min="3" max="3" width="11.140625" style="0" customWidth="1"/>
    <col min="4" max="4" width="12.8515625" style="0" customWidth="1"/>
    <col min="5" max="5" width="12.421875" style="0" customWidth="1"/>
    <col min="6" max="6" width="34.8515625" style="0" customWidth="1"/>
    <col min="7" max="7" width="11.7109375" style="0" customWidth="1"/>
    <col min="8" max="8" width="8.7109375" style="0" customWidth="1"/>
  </cols>
  <sheetData>
    <row r="8" spans="2:7" ht="15">
      <c r="B8" s="91" t="s">
        <v>57</v>
      </c>
      <c r="C8" s="91"/>
      <c r="D8" s="91"/>
      <c r="E8" s="91"/>
      <c r="F8" s="91"/>
      <c r="G8" s="91"/>
    </row>
    <row r="9" spans="2:7" ht="15">
      <c r="B9" s="91" t="s">
        <v>58</v>
      </c>
      <c r="C9" s="91"/>
      <c r="D9" s="91"/>
      <c r="E9" s="91"/>
      <c r="F9" s="91"/>
      <c r="G9" s="91"/>
    </row>
    <row r="10" spans="2:8" ht="6" customHeight="1">
      <c r="B10" s="2"/>
      <c r="C10" s="2"/>
      <c r="D10" s="2"/>
      <c r="E10" s="2"/>
      <c r="F10" s="2"/>
      <c r="G10" s="2"/>
      <c r="H10" s="2"/>
    </row>
    <row r="11" spans="2:8" ht="15">
      <c r="B11" s="92" t="s">
        <v>53</v>
      </c>
      <c r="C11" s="92"/>
      <c r="D11" s="92"/>
      <c r="E11" s="92"/>
      <c r="F11" s="92"/>
      <c r="G11" s="92"/>
      <c r="H11" s="92"/>
    </row>
    <row r="12" spans="2:8" ht="15">
      <c r="B12" s="93"/>
      <c r="C12" s="93"/>
      <c r="D12" s="93"/>
      <c r="E12" s="93"/>
      <c r="F12" s="93"/>
      <c r="G12" s="93"/>
      <c r="H12" s="93"/>
    </row>
    <row r="13" spans="2:8" ht="12">
      <c r="B13" s="94" t="s">
        <v>9</v>
      </c>
      <c r="C13" s="96" t="s">
        <v>59</v>
      </c>
      <c r="D13" s="97"/>
      <c r="E13" s="97"/>
      <c r="F13" s="97"/>
      <c r="G13" s="97"/>
      <c r="H13" s="98"/>
    </row>
    <row r="14" spans="2:8" ht="21" customHeight="1">
      <c r="B14" s="95"/>
      <c r="C14" s="99"/>
      <c r="D14" s="100"/>
      <c r="E14" s="100"/>
      <c r="F14" s="100"/>
      <c r="G14" s="100"/>
      <c r="H14" s="101"/>
    </row>
    <row r="15" spans="2:8" ht="5.25" customHeight="1">
      <c r="B15" s="4"/>
      <c r="C15" s="4"/>
      <c r="D15" s="5"/>
      <c r="E15" s="5"/>
      <c r="F15" s="5"/>
      <c r="G15" s="5"/>
      <c r="H15" s="5"/>
    </row>
    <row r="16" spans="2:8" ht="30.75" customHeight="1">
      <c r="B16" s="61" t="s">
        <v>21</v>
      </c>
      <c r="C16" s="20"/>
      <c r="D16" s="102" t="s">
        <v>71</v>
      </c>
      <c r="E16" s="103"/>
      <c r="F16" s="5"/>
      <c r="G16" s="25" t="s">
        <v>8</v>
      </c>
      <c r="H16" s="44" t="s">
        <v>60</v>
      </c>
    </row>
    <row r="17" spans="2:8" ht="15">
      <c r="B17" s="4"/>
      <c r="C17" s="4"/>
      <c r="D17" s="5"/>
      <c r="E17" s="5"/>
      <c r="F17" s="5"/>
      <c r="G17" s="5"/>
      <c r="H17" s="5"/>
    </row>
    <row r="18" spans="2:8" ht="15">
      <c r="B18" s="104" t="s">
        <v>35</v>
      </c>
      <c r="C18" s="104"/>
      <c r="D18" s="104"/>
      <c r="E18" s="104"/>
      <c r="F18" s="104"/>
      <c r="G18" s="104"/>
      <c r="H18" s="104"/>
    </row>
    <row r="19" spans="2:8" ht="6" customHeight="1" thickBot="1">
      <c r="B19" s="5"/>
      <c r="C19" s="5"/>
      <c r="D19" s="5"/>
      <c r="E19" s="5"/>
      <c r="F19" s="5"/>
      <c r="G19" s="5"/>
      <c r="H19" s="5"/>
    </row>
    <row r="20" spans="2:8" ht="15.75" thickBot="1">
      <c r="B20" s="105" t="s">
        <v>34</v>
      </c>
      <c r="C20" s="106"/>
      <c r="D20" s="107"/>
      <c r="E20" s="108" t="s">
        <v>26</v>
      </c>
      <c r="F20" s="109"/>
      <c r="G20" s="109"/>
      <c r="H20" s="110"/>
    </row>
    <row r="21" spans="2:8" ht="6" customHeight="1" thickBot="1">
      <c r="B21" s="5"/>
      <c r="C21" s="5"/>
      <c r="D21" s="5"/>
      <c r="E21" s="5"/>
      <c r="F21" s="5"/>
      <c r="G21" s="5"/>
      <c r="H21" s="5"/>
    </row>
    <row r="22" spans="2:8" ht="15.75" thickBot="1">
      <c r="B22" s="111" t="s">
        <v>16</v>
      </c>
      <c r="C22" s="111" t="s">
        <v>10</v>
      </c>
      <c r="D22" s="111"/>
      <c r="E22" s="111" t="s">
        <v>11</v>
      </c>
      <c r="F22" s="111" t="s">
        <v>13</v>
      </c>
      <c r="G22" s="111" t="s">
        <v>12</v>
      </c>
      <c r="H22" s="111"/>
    </row>
    <row r="23" spans="2:8" ht="15" customHeight="1" thickBot="1">
      <c r="B23" s="111"/>
      <c r="C23" s="45" t="s">
        <v>14</v>
      </c>
      <c r="D23" s="45" t="s">
        <v>15</v>
      </c>
      <c r="E23" s="111"/>
      <c r="F23" s="111"/>
      <c r="G23" s="111"/>
      <c r="H23" s="111"/>
    </row>
    <row r="24" spans="2:8" ht="12.75" customHeight="1">
      <c r="B24" s="46">
        <v>1</v>
      </c>
      <c r="C24" s="47" t="s">
        <v>61</v>
      </c>
      <c r="D24" s="46">
        <v>153624</v>
      </c>
      <c r="E24" s="48">
        <v>42218</v>
      </c>
      <c r="F24" s="49" t="s">
        <v>62</v>
      </c>
      <c r="G24" s="112">
        <v>348</v>
      </c>
      <c r="H24" s="113"/>
    </row>
    <row r="25" spans="2:8" ht="12.75" customHeight="1">
      <c r="B25" s="46">
        <v>2</v>
      </c>
      <c r="C25" s="50" t="s">
        <v>61</v>
      </c>
      <c r="D25" s="62" t="s">
        <v>63</v>
      </c>
      <c r="E25" s="51">
        <v>42218</v>
      </c>
      <c r="F25" s="52" t="s">
        <v>64</v>
      </c>
      <c r="G25" s="114">
        <v>1059</v>
      </c>
      <c r="H25" s="115"/>
    </row>
    <row r="26" spans="2:8" ht="12.75" customHeight="1">
      <c r="B26" s="46">
        <v>3</v>
      </c>
      <c r="C26" s="50" t="s">
        <v>61</v>
      </c>
      <c r="D26" s="62" t="s">
        <v>75</v>
      </c>
      <c r="E26" s="51">
        <v>42214</v>
      </c>
      <c r="F26" s="52" t="s">
        <v>76</v>
      </c>
      <c r="G26" s="114">
        <v>371.53</v>
      </c>
      <c r="H26" s="115"/>
    </row>
    <row r="27" spans="2:8" ht="12.75" customHeight="1">
      <c r="B27" s="46">
        <v>4</v>
      </c>
      <c r="C27" s="50"/>
      <c r="D27" s="62"/>
      <c r="E27" s="51"/>
      <c r="F27" s="52"/>
      <c r="G27" s="114"/>
      <c r="H27" s="115"/>
    </row>
    <row r="28" spans="2:8" ht="12.75" customHeight="1">
      <c r="B28" s="46">
        <v>5</v>
      </c>
      <c r="C28" s="54"/>
      <c r="D28" s="53"/>
      <c r="E28" s="51"/>
      <c r="F28" s="52"/>
      <c r="G28" s="114"/>
      <c r="H28" s="115"/>
    </row>
    <row r="29" spans="2:8" ht="12.75" customHeight="1">
      <c r="B29" s="46">
        <v>6</v>
      </c>
      <c r="C29" s="54"/>
      <c r="D29" s="53"/>
      <c r="E29" s="51"/>
      <c r="F29" s="52"/>
      <c r="G29" s="114"/>
      <c r="H29" s="115"/>
    </row>
    <row r="30" spans="2:8" ht="12.75" customHeight="1">
      <c r="B30" s="46">
        <v>7</v>
      </c>
      <c r="C30" s="54"/>
      <c r="D30" s="53"/>
      <c r="E30" s="51"/>
      <c r="F30" s="52"/>
      <c r="G30" s="114"/>
      <c r="H30" s="115"/>
    </row>
    <row r="31" spans="2:8" ht="12.75" customHeight="1">
      <c r="B31" s="46">
        <v>8</v>
      </c>
      <c r="C31" s="54"/>
      <c r="D31" s="53"/>
      <c r="E31" s="51"/>
      <c r="F31" s="52"/>
      <c r="G31" s="114"/>
      <c r="H31" s="115"/>
    </row>
    <row r="32" spans="2:8" ht="12.75" customHeight="1">
      <c r="B32" s="53"/>
      <c r="C32" s="54"/>
      <c r="D32" s="53"/>
      <c r="E32" s="51"/>
      <c r="F32" s="52"/>
      <c r="G32" s="114"/>
      <c r="H32" s="115"/>
    </row>
    <row r="33" spans="2:8" ht="12.75" customHeight="1">
      <c r="B33" s="53"/>
      <c r="C33" s="54"/>
      <c r="D33" s="53"/>
      <c r="E33" s="51"/>
      <c r="F33" s="52"/>
      <c r="G33" s="114"/>
      <c r="H33" s="115"/>
    </row>
    <row r="34" spans="2:8" ht="12.75" customHeight="1">
      <c r="B34" s="53"/>
      <c r="C34" s="54"/>
      <c r="D34" s="53"/>
      <c r="E34" s="51"/>
      <c r="F34" s="52"/>
      <c r="G34" s="114"/>
      <c r="H34" s="115"/>
    </row>
    <row r="35" spans="2:8" ht="12.75" customHeight="1">
      <c r="B35" s="53"/>
      <c r="C35" s="54"/>
      <c r="D35" s="53"/>
      <c r="E35" s="51"/>
      <c r="F35" s="52"/>
      <c r="G35" s="114"/>
      <c r="H35" s="115"/>
    </row>
    <row r="36" spans="2:8" ht="12.75" customHeight="1">
      <c r="B36" s="53"/>
      <c r="C36" s="54"/>
      <c r="D36" s="53"/>
      <c r="E36" s="51"/>
      <c r="F36" s="52"/>
      <c r="G36" s="114"/>
      <c r="H36" s="115"/>
    </row>
    <row r="37" spans="2:8" ht="12.75" customHeight="1">
      <c r="B37" s="53"/>
      <c r="C37" s="54"/>
      <c r="D37" s="53"/>
      <c r="E37" s="51"/>
      <c r="F37" s="52"/>
      <c r="G37" s="112"/>
      <c r="H37" s="113"/>
    </row>
    <row r="38" spans="2:8" ht="12.75" customHeight="1">
      <c r="B38" s="53"/>
      <c r="C38" s="54"/>
      <c r="D38" s="53"/>
      <c r="E38" s="51"/>
      <c r="F38" s="52"/>
      <c r="G38" s="114"/>
      <c r="H38" s="115"/>
    </row>
    <row r="39" spans="2:8" ht="12.75" customHeight="1">
      <c r="B39" s="53"/>
      <c r="C39" s="54"/>
      <c r="D39" s="53"/>
      <c r="E39" s="51"/>
      <c r="F39" s="52"/>
      <c r="G39" s="114"/>
      <c r="H39" s="115"/>
    </row>
    <row r="40" spans="2:8" ht="12.75" customHeight="1">
      <c r="B40" s="53"/>
      <c r="C40" s="54"/>
      <c r="D40" s="53"/>
      <c r="E40" s="51"/>
      <c r="F40" s="52"/>
      <c r="G40" s="114"/>
      <c r="H40" s="115"/>
    </row>
    <row r="41" spans="2:8" ht="12.75" customHeight="1">
      <c r="B41" s="53"/>
      <c r="C41" s="54"/>
      <c r="D41" s="53"/>
      <c r="E41" s="51"/>
      <c r="F41" s="52"/>
      <c r="G41" s="114"/>
      <c r="H41" s="115"/>
    </row>
    <row r="42" spans="2:8" ht="12.75" customHeight="1">
      <c r="B42" s="53"/>
      <c r="C42" s="54"/>
      <c r="D42" s="53"/>
      <c r="E42" s="51"/>
      <c r="F42" s="52"/>
      <c r="G42" s="114"/>
      <c r="H42" s="115"/>
    </row>
    <row r="43" spans="2:8" ht="12.75" customHeight="1">
      <c r="B43" s="53"/>
      <c r="C43" s="54"/>
      <c r="D43" s="53"/>
      <c r="E43" s="51"/>
      <c r="F43" s="52"/>
      <c r="G43" s="114"/>
      <c r="H43" s="115"/>
    </row>
    <row r="44" spans="2:8" ht="12.75" customHeight="1" thickBot="1">
      <c r="B44" s="53"/>
      <c r="C44" s="54"/>
      <c r="D44" s="53"/>
      <c r="E44" s="51"/>
      <c r="F44" s="52"/>
      <c r="G44" s="114"/>
      <c r="H44" s="115"/>
    </row>
    <row r="45" spans="2:8" ht="17.25" customHeight="1" thickBot="1">
      <c r="B45" s="55"/>
      <c r="C45" s="55"/>
      <c r="D45" s="63"/>
      <c r="E45" s="63"/>
      <c r="F45" s="55" t="s">
        <v>6</v>
      </c>
      <c r="G45" s="120">
        <f>SUM(G24:H44)</f>
        <v>1778.53</v>
      </c>
      <c r="H45" s="121"/>
    </row>
    <row r="46" spans="2:8" ht="15">
      <c r="B46" s="56"/>
      <c r="C46" s="56"/>
      <c r="D46" s="64"/>
      <c r="E46" s="64"/>
      <c r="F46" s="65"/>
      <c r="G46" s="65"/>
      <c r="H46" s="65"/>
    </row>
    <row r="47" spans="2:8" ht="15">
      <c r="B47" s="122" t="s">
        <v>36</v>
      </c>
      <c r="C47" s="122"/>
      <c r="D47" s="122"/>
      <c r="E47" s="64"/>
      <c r="F47" s="3" t="s">
        <v>37</v>
      </c>
      <c r="G47" s="123"/>
      <c r="H47" s="123"/>
    </row>
    <row r="48" spans="2:8" ht="15">
      <c r="B48" s="15"/>
      <c r="C48" s="15"/>
      <c r="D48" s="66"/>
      <c r="E48" s="64"/>
      <c r="F48" s="65"/>
      <c r="G48" s="3"/>
      <c r="H48" s="3"/>
    </row>
    <row r="49" spans="2:8" ht="15.75" thickBot="1">
      <c r="B49" s="59"/>
      <c r="C49" s="59"/>
      <c r="D49" s="67"/>
      <c r="E49" s="64"/>
      <c r="F49" s="65"/>
      <c r="G49" s="64"/>
      <c r="H49" s="64"/>
    </row>
    <row r="50" spans="2:8" ht="15">
      <c r="B50" s="116" t="s">
        <v>43</v>
      </c>
      <c r="C50" s="116"/>
      <c r="D50" s="116"/>
      <c r="E50" s="15"/>
      <c r="F50" s="60" t="s">
        <v>43</v>
      </c>
      <c r="G50" s="16"/>
      <c r="H50" s="16"/>
    </row>
    <row r="51" spans="2:8" ht="15">
      <c r="B51" s="66"/>
      <c r="C51" s="66"/>
      <c r="D51" s="66"/>
      <c r="E51" s="15"/>
      <c r="F51" s="66"/>
      <c r="G51" s="16"/>
      <c r="H51" s="16"/>
    </row>
    <row r="52" spans="2:8" ht="12">
      <c r="B52" s="117" t="s">
        <v>52</v>
      </c>
      <c r="C52" s="117"/>
      <c r="D52" s="117"/>
      <c r="E52" s="117"/>
      <c r="F52" s="117"/>
      <c r="G52" s="117"/>
      <c r="H52" s="117"/>
    </row>
    <row r="53" spans="2:8" ht="15" customHeight="1">
      <c r="B53" s="118" t="s">
        <v>48</v>
      </c>
      <c r="C53" s="118"/>
      <c r="D53" s="118"/>
      <c r="E53" s="118"/>
      <c r="F53" s="118"/>
      <c r="G53" s="118"/>
      <c r="H53" s="118"/>
    </row>
    <row r="54" spans="2:8" ht="15" customHeight="1">
      <c r="B54" s="118"/>
      <c r="C54" s="118"/>
      <c r="D54" s="118"/>
      <c r="E54" s="118"/>
      <c r="F54" s="118"/>
      <c r="G54" s="118"/>
      <c r="H54" s="118"/>
    </row>
    <row r="55" spans="2:8" ht="15" customHeight="1">
      <c r="B55" s="118"/>
      <c r="C55" s="118"/>
      <c r="D55" s="118"/>
      <c r="E55" s="118"/>
      <c r="F55" s="118"/>
      <c r="G55" s="118"/>
      <c r="H55" s="118"/>
    </row>
    <row r="56" spans="2:8" ht="15" customHeight="1">
      <c r="B56" s="66"/>
      <c r="C56" s="66"/>
      <c r="D56" s="66"/>
      <c r="E56" s="15"/>
      <c r="F56" s="66"/>
      <c r="G56" s="16"/>
      <c r="H56" s="16"/>
    </row>
    <row r="57" spans="2:8" ht="15" customHeight="1">
      <c r="B57" s="66"/>
      <c r="C57" s="66"/>
      <c r="D57" s="66"/>
      <c r="E57" s="15"/>
      <c r="F57" s="66"/>
      <c r="G57" s="16"/>
      <c r="H57" s="16"/>
    </row>
    <row r="58" spans="2:8" ht="15">
      <c r="B58" s="66"/>
      <c r="C58" s="66"/>
      <c r="D58" s="66"/>
      <c r="E58" s="15"/>
      <c r="F58" s="66"/>
      <c r="G58" s="16"/>
      <c r="H58" s="16"/>
    </row>
    <row r="60" spans="2:8" ht="12">
      <c r="B60" s="119"/>
      <c r="C60" s="119"/>
      <c r="D60" s="119"/>
      <c r="E60" s="119"/>
      <c r="F60" s="119"/>
      <c r="G60" s="119"/>
      <c r="H60" s="1"/>
    </row>
  </sheetData>
  <sheetProtection insertColumns="0" insertRows="0" deleteColumns="0" deleteRows="0"/>
  <mergeCells count="43">
    <mergeCell ref="B50:D50"/>
    <mergeCell ref="B52:H52"/>
    <mergeCell ref="B53:H55"/>
    <mergeCell ref="B60:G60"/>
    <mergeCell ref="G42:H42"/>
    <mergeCell ref="G43:H43"/>
    <mergeCell ref="G44:H44"/>
    <mergeCell ref="G45:H45"/>
    <mergeCell ref="B47:D47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D16:E16"/>
    <mergeCell ref="B18:H18"/>
    <mergeCell ref="B20:D20"/>
    <mergeCell ref="E20:H20"/>
    <mergeCell ref="B22:B23"/>
    <mergeCell ref="C22:D22"/>
    <mergeCell ref="E22:E23"/>
    <mergeCell ref="F22:F23"/>
    <mergeCell ref="G22:H23"/>
    <mergeCell ref="B11:H11"/>
    <mergeCell ref="B12:H12"/>
    <mergeCell ref="B13:B14"/>
    <mergeCell ref="C13:H14"/>
    <mergeCell ref="B8:G8"/>
    <mergeCell ref="B9:G9"/>
  </mergeCells>
  <dataValidations count="1">
    <dataValidation type="list" allowBlank="1" showInputMessage="1" showErrorMessage="1" sqref="E20:H20">
      <formula1>lista</formula1>
    </dataValidation>
  </dataValidations>
  <printOptions horizontalCentered="1"/>
  <pageMargins left="0.38" right="0.49" top="0.39" bottom="0.71" header="0" footer="0"/>
  <pageSetup horizontalDpi="300" verticalDpi="300" orientation="portrait" scale="80"/>
  <headerFooter alignWithMargins="0">
    <oddFooter>&amp;R19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H60"/>
  <sheetViews>
    <sheetView zoomScale="150" zoomScaleNormal="150" workbookViewId="0" topLeftCell="A8">
      <selection activeCell="G27" sqref="G27:H27"/>
    </sheetView>
  </sheetViews>
  <sheetFormatPr defaultColWidth="11.421875" defaultRowHeight="12.75"/>
  <cols>
    <col min="1" max="1" width="0.42578125" style="0" customWidth="1"/>
    <col min="2" max="2" width="11.00390625" style="0" customWidth="1"/>
    <col min="3" max="3" width="11.140625" style="0" customWidth="1"/>
    <col min="4" max="4" width="12.8515625" style="0" customWidth="1"/>
    <col min="5" max="5" width="12.421875" style="0" customWidth="1"/>
    <col min="6" max="6" width="34.8515625" style="0" customWidth="1"/>
    <col min="7" max="7" width="11.7109375" style="0" customWidth="1"/>
    <col min="8" max="8" width="8.7109375" style="0" customWidth="1"/>
  </cols>
  <sheetData>
    <row r="8" spans="2:7" ht="15">
      <c r="B8" s="91" t="s">
        <v>57</v>
      </c>
      <c r="C8" s="91"/>
      <c r="D8" s="91"/>
      <c r="E8" s="91"/>
      <c r="F8" s="91"/>
      <c r="G8" s="91"/>
    </row>
    <row r="9" spans="2:7" ht="15">
      <c r="B9" s="91" t="s">
        <v>58</v>
      </c>
      <c r="C9" s="91"/>
      <c r="D9" s="91"/>
      <c r="E9" s="91"/>
      <c r="F9" s="91"/>
      <c r="G9" s="91"/>
    </row>
    <row r="10" spans="2:8" ht="6" customHeight="1">
      <c r="B10" s="2"/>
      <c r="C10" s="2"/>
      <c r="D10" s="2"/>
      <c r="E10" s="2"/>
      <c r="F10" s="2"/>
      <c r="G10" s="2"/>
      <c r="H10" s="2"/>
    </row>
    <row r="11" spans="2:8" ht="15">
      <c r="B11" s="92" t="s">
        <v>53</v>
      </c>
      <c r="C11" s="92"/>
      <c r="D11" s="92"/>
      <c r="E11" s="92"/>
      <c r="F11" s="92"/>
      <c r="G11" s="92"/>
      <c r="H11" s="92"/>
    </row>
    <row r="12" spans="2:8" ht="15">
      <c r="B12" s="93"/>
      <c r="C12" s="93"/>
      <c r="D12" s="93"/>
      <c r="E12" s="93"/>
      <c r="F12" s="93"/>
      <c r="G12" s="93"/>
      <c r="H12" s="93"/>
    </row>
    <row r="13" spans="2:8" ht="12">
      <c r="B13" s="94" t="s">
        <v>9</v>
      </c>
      <c r="C13" s="96" t="s">
        <v>59</v>
      </c>
      <c r="D13" s="97"/>
      <c r="E13" s="97"/>
      <c r="F13" s="97"/>
      <c r="G13" s="97"/>
      <c r="H13" s="98"/>
    </row>
    <row r="14" spans="2:8" ht="21" customHeight="1">
      <c r="B14" s="95"/>
      <c r="C14" s="99"/>
      <c r="D14" s="100"/>
      <c r="E14" s="100"/>
      <c r="F14" s="100"/>
      <c r="G14" s="100"/>
      <c r="H14" s="101"/>
    </row>
    <row r="15" spans="2:8" ht="5.25" customHeight="1">
      <c r="B15" s="4"/>
      <c r="C15" s="4"/>
      <c r="D15" s="5"/>
      <c r="E15" s="5"/>
      <c r="F15" s="5"/>
      <c r="G15" s="5"/>
      <c r="H15" s="5"/>
    </row>
    <row r="16" spans="2:8" ht="30.75" customHeight="1">
      <c r="B16" s="61" t="s">
        <v>21</v>
      </c>
      <c r="C16" s="20"/>
      <c r="D16" s="102" t="s">
        <v>71</v>
      </c>
      <c r="E16" s="103"/>
      <c r="F16" s="5"/>
      <c r="G16" s="25" t="s">
        <v>8</v>
      </c>
      <c r="H16" s="44" t="s">
        <v>60</v>
      </c>
    </row>
    <row r="17" spans="2:8" ht="15">
      <c r="B17" s="4"/>
      <c r="C17" s="4"/>
      <c r="D17" s="5"/>
      <c r="E17" s="5"/>
      <c r="F17" s="5"/>
      <c r="G17" s="5"/>
      <c r="H17" s="5"/>
    </row>
    <row r="18" spans="2:8" ht="15">
      <c r="B18" s="104" t="s">
        <v>35</v>
      </c>
      <c r="C18" s="104"/>
      <c r="D18" s="104"/>
      <c r="E18" s="104"/>
      <c r="F18" s="104"/>
      <c r="G18" s="104"/>
      <c r="H18" s="104"/>
    </row>
    <row r="19" spans="2:8" ht="6" customHeight="1" thickBot="1">
      <c r="B19" s="5"/>
      <c r="C19" s="5"/>
      <c r="D19" s="5"/>
      <c r="E19" s="5"/>
      <c r="F19" s="5"/>
      <c r="G19" s="5"/>
      <c r="H19" s="5"/>
    </row>
    <row r="20" spans="2:8" ht="15.75" thickBot="1">
      <c r="B20" s="105" t="s">
        <v>34</v>
      </c>
      <c r="C20" s="106"/>
      <c r="D20" s="107"/>
      <c r="E20" s="108" t="s">
        <v>38</v>
      </c>
      <c r="F20" s="109"/>
      <c r="G20" s="109"/>
      <c r="H20" s="110"/>
    </row>
    <row r="21" spans="2:8" ht="6" customHeight="1" thickBot="1">
      <c r="B21" s="5"/>
      <c r="C21" s="5"/>
      <c r="D21" s="5"/>
      <c r="E21" s="5"/>
      <c r="F21" s="5"/>
      <c r="G21" s="5"/>
      <c r="H21" s="5"/>
    </row>
    <row r="22" spans="2:8" ht="15.75" thickBot="1">
      <c r="B22" s="111" t="s">
        <v>16</v>
      </c>
      <c r="C22" s="111" t="s">
        <v>10</v>
      </c>
      <c r="D22" s="111"/>
      <c r="E22" s="111" t="s">
        <v>11</v>
      </c>
      <c r="F22" s="111" t="s">
        <v>13</v>
      </c>
      <c r="G22" s="111" t="s">
        <v>12</v>
      </c>
      <c r="H22" s="111"/>
    </row>
    <row r="23" spans="2:8" ht="15" customHeight="1" thickBot="1">
      <c r="B23" s="111"/>
      <c r="C23" s="45" t="s">
        <v>14</v>
      </c>
      <c r="D23" s="45" t="s">
        <v>15</v>
      </c>
      <c r="E23" s="111"/>
      <c r="F23" s="111"/>
      <c r="G23" s="111"/>
      <c r="H23" s="111"/>
    </row>
    <row r="24" spans="2:8" ht="12.75" customHeight="1">
      <c r="B24" s="46">
        <v>1</v>
      </c>
      <c r="C24" s="47" t="s">
        <v>61</v>
      </c>
      <c r="D24" s="46" t="s">
        <v>65</v>
      </c>
      <c r="E24" s="48">
        <v>42218</v>
      </c>
      <c r="F24" s="49" t="s">
        <v>66</v>
      </c>
      <c r="G24" s="112">
        <v>3690</v>
      </c>
      <c r="H24" s="113"/>
    </row>
    <row r="25" spans="2:8" ht="12.75" customHeight="1">
      <c r="B25" s="46">
        <v>2</v>
      </c>
      <c r="C25" s="50" t="s">
        <v>61</v>
      </c>
      <c r="D25" s="62" t="s">
        <v>67</v>
      </c>
      <c r="E25" s="51">
        <v>42218</v>
      </c>
      <c r="F25" s="52" t="s">
        <v>68</v>
      </c>
      <c r="G25" s="114">
        <v>2697</v>
      </c>
      <c r="H25" s="115"/>
    </row>
    <row r="26" spans="2:8" ht="12.75" customHeight="1">
      <c r="B26" s="46">
        <v>3</v>
      </c>
      <c r="C26" s="50" t="s">
        <v>61</v>
      </c>
      <c r="D26" s="62" t="s">
        <v>77</v>
      </c>
      <c r="E26" s="51">
        <v>42240</v>
      </c>
      <c r="F26" s="52" t="s">
        <v>78</v>
      </c>
      <c r="G26" s="114">
        <v>7999</v>
      </c>
      <c r="H26" s="115"/>
    </row>
    <row r="27" spans="2:8" ht="12.75" customHeight="1">
      <c r="B27" s="46">
        <v>4</v>
      </c>
      <c r="C27" s="50"/>
      <c r="D27" s="62"/>
      <c r="E27" s="51"/>
      <c r="F27" s="52"/>
      <c r="G27" s="114"/>
      <c r="H27" s="115"/>
    </row>
    <row r="28" spans="2:8" ht="12.75" customHeight="1">
      <c r="B28" s="46">
        <v>5</v>
      </c>
      <c r="C28" s="54"/>
      <c r="D28" s="53"/>
      <c r="E28" s="51"/>
      <c r="F28" s="52"/>
      <c r="G28" s="114"/>
      <c r="H28" s="115"/>
    </row>
    <row r="29" spans="2:8" ht="12.75" customHeight="1">
      <c r="B29" s="46">
        <v>6</v>
      </c>
      <c r="C29" s="54"/>
      <c r="D29" s="53"/>
      <c r="E29" s="51"/>
      <c r="F29" s="52"/>
      <c r="G29" s="114"/>
      <c r="H29" s="115"/>
    </row>
    <row r="30" spans="2:8" ht="12.75" customHeight="1">
      <c r="B30" s="46">
        <v>7</v>
      </c>
      <c r="C30" s="54"/>
      <c r="D30" s="53"/>
      <c r="E30" s="51"/>
      <c r="F30" s="52"/>
      <c r="G30" s="114"/>
      <c r="H30" s="115"/>
    </row>
    <row r="31" spans="2:8" ht="12.75" customHeight="1">
      <c r="B31" s="46">
        <v>8</v>
      </c>
      <c r="C31" s="54"/>
      <c r="D31" s="53"/>
      <c r="E31" s="51"/>
      <c r="F31" s="52"/>
      <c r="G31" s="114"/>
      <c r="H31" s="115"/>
    </row>
    <row r="32" spans="2:8" ht="12.75" customHeight="1">
      <c r="B32" s="53"/>
      <c r="C32" s="54"/>
      <c r="D32" s="53"/>
      <c r="E32" s="51"/>
      <c r="F32" s="52"/>
      <c r="G32" s="114"/>
      <c r="H32" s="115"/>
    </row>
    <row r="33" spans="2:8" ht="12.75" customHeight="1">
      <c r="B33" s="53"/>
      <c r="C33" s="54"/>
      <c r="D33" s="53"/>
      <c r="E33" s="51"/>
      <c r="F33" s="52"/>
      <c r="G33" s="114"/>
      <c r="H33" s="115"/>
    </row>
    <row r="34" spans="2:8" ht="12.75" customHeight="1">
      <c r="B34" s="53"/>
      <c r="C34" s="54"/>
      <c r="D34" s="53"/>
      <c r="E34" s="51"/>
      <c r="F34" s="52"/>
      <c r="G34" s="114"/>
      <c r="H34" s="115"/>
    </row>
    <row r="35" spans="2:8" ht="12.75" customHeight="1">
      <c r="B35" s="53"/>
      <c r="C35" s="54"/>
      <c r="D35" s="53"/>
      <c r="E35" s="51"/>
      <c r="F35" s="52"/>
      <c r="G35" s="114"/>
      <c r="H35" s="115"/>
    </row>
    <row r="36" spans="2:8" ht="12.75" customHeight="1">
      <c r="B36" s="53"/>
      <c r="C36" s="54"/>
      <c r="D36" s="53"/>
      <c r="E36" s="51"/>
      <c r="F36" s="52"/>
      <c r="G36" s="114"/>
      <c r="H36" s="115"/>
    </row>
    <row r="37" spans="2:8" ht="12.75" customHeight="1">
      <c r="B37" s="53"/>
      <c r="C37" s="54"/>
      <c r="D37" s="53"/>
      <c r="E37" s="51"/>
      <c r="F37" s="52"/>
      <c r="G37" s="112"/>
      <c r="H37" s="113"/>
    </row>
    <row r="38" spans="2:8" ht="12.75" customHeight="1">
      <c r="B38" s="53"/>
      <c r="C38" s="54"/>
      <c r="D38" s="53"/>
      <c r="E38" s="51"/>
      <c r="F38" s="52"/>
      <c r="G38" s="114"/>
      <c r="H38" s="115"/>
    </row>
    <row r="39" spans="2:8" ht="12.75" customHeight="1">
      <c r="B39" s="53"/>
      <c r="C39" s="54"/>
      <c r="D39" s="53"/>
      <c r="E39" s="51"/>
      <c r="F39" s="52"/>
      <c r="G39" s="114"/>
      <c r="H39" s="115"/>
    </row>
    <row r="40" spans="2:8" ht="12.75" customHeight="1">
      <c r="B40" s="53"/>
      <c r="C40" s="54"/>
      <c r="D40" s="53"/>
      <c r="E40" s="51"/>
      <c r="F40" s="52"/>
      <c r="G40" s="114"/>
      <c r="H40" s="115"/>
    </row>
    <row r="41" spans="2:8" ht="12.75" customHeight="1">
      <c r="B41" s="53"/>
      <c r="C41" s="54"/>
      <c r="D41" s="53"/>
      <c r="E41" s="51"/>
      <c r="F41" s="52"/>
      <c r="G41" s="114"/>
      <c r="H41" s="115"/>
    </row>
    <row r="42" spans="2:8" ht="12.75" customHeight="1">
      <c r="B42" s="53"/>
      <c r="C42" s="54"/>
      <c r="D42" s="53"/>
      <c r="E42" s="51"/>
      <c r="F42" s="52"/>
      <c r="G42" s="114"/>
      <c r="H42" s="115"/>
    </row>
    <row r="43" spans="2:8" ht="12.75" customHeight="1">
      <c r="B43" s="53"/>
      <c r="C43" s="54"/>
      <c r="D43" s="53"/>
      <c r="E43" s="51"/>
      <c r="F43" s="52"/>
      <c r="G43" s="114"/>
      <c r="H43" s="115"/>
    </row>
    <row r="44" spans="2:8" ht="12.75" customHeight="1" thickBot="1">
      <c r="B44" s="53"/>
      <c r="C44" s="54"/>
      <c r="D44" s="53"/>
      <c r="E44" s="51"/>
      <c r="F44" s="52"/>
      <c r="G44" s="114"/>
      <c r="H44" s="115"/>
    </row>
    <row r="45" spans="2:8" ht="17.25" customHeight="1" thickBot="1">
      <c r="B45" s="55"/>
      <c r="C45" s="55"/>
      <c r="D45" s="63"/>
      <c r="E45" s="63"/>
      <c r="F45" s="55" t="s">
        <v>6</v>
      </c>
      <c r="G45" s="120">
        <f>SUM(G24:H44)</f>
        <v>14386</v>
      </c>
      <c r="H45" s="121"/>
    </row>
    <row r="46" spans="2:8" ht="15">
      <c r="B46" s="56"/>
      <c r="C46" s="56"/>
      <c r="D46" s="64"/>
      <c r="E46" s="64"/>
      <c r="F46" s="65"/>
      <c r="G46" s="65"/>
      <c r="H46" s="65"/>
    </row>
    <row r="47" spans="2:8" ht="15">
      <c r="B47" s="122" t="s">
        <v>36</v>
      </c>
      <c r="C47" s="122"/>
      <c r="D47" s="122"/>
      <c r="E47" s="64"/>
      <c r="F47" s="3" t="s">
        <v>37</v>
      </c>
      <c r="G47" s="123"/>
      <c r="H47" s="123"/>
    </row>
    <row r="48" spans="2:8" ht="15">
      <c r="B48" s="15"/>
      <c r="C48" s="15"/>
      <c r="D48" s="66"/>
      <c r="E48" s="64"/>
      <c r="F48" s="65"/>
      <c r="G48" s="3"/>
      <c r="H48" s="3"/>
    </row>
    <row r="49" spans="2:8" ht="15.75" thickBot="1">
      <c r="B49" s="59"/>
      <c r="C49" s="59"/>
      <c r="D49" s="67"/>
      <c r="E49" s="64"/>
      <c r="F49" s="65"/>
      <c r="G49" s="64"/>
      <c r="H49" s="64"/>
    </row>
    <row r="50" spans="2:8" ht="15">
      <c r="B50" s="116" t="s">
        <v>43</v>
      </c>
      <c r="C50" s="116"/>
      <c r="D50" s="116"/>
      <c r="E50" s="15"/>
      <c r="F50" s="60" t="s">
        <v>43</v>
      </c>
      <c r="G50" s="16"/>
      <c r="H50" s="16"/>
    </row>
    <row r="51" spans="2:8" ht="15">
      <c r="B51" s="66"/>
      <c r="C51" s="66"/>
      <c r="D51" s="66"/>
      <c r="E51" s="15"/>
      <c r="F51" s="66"/>
      <c r="G51" s="16"/>
      <c r="H51" s="16"/>
    </row>
    <row r="52" spans="2:8" ht="12">
      <c r="B52" s="117" t="s">
        <v>52</v>
      </c>
      <c r="C52" s="117"/>
      <c r="D52" s="117"/>
      <c r="E52" s="117"/>
      <c r="F52" s="117"/>
      <c r="G52" s="117"/>
      <c r="H52" s="117"/>
    </row>
    <row r="53" spans="2:8" ht="15" customHeight="1">
      <c r="B53" s="118" t="s">
        <v>48</v>
      </c>
      <c r="C53" s="118"/>
      <c r="D53" s="118"/>
      <c r="E53" s="118"/>
      <c r="F53" s="118"/>
      <c r="G53" s="118"/>
      <c r="H53" s="118"/>
    </row>
    <row r="54" spans="2:8" ht="15" customHeight="1">
      <c r="B54" s="118"/>
      <c r="C54" s="118"/>
      <c r="D54" s="118"/>
      <c r="E54" s="118"/>
      <c r="F54" s="118"/>
      <c r="G54" s="118"/>
      <c r="H54" s="118"/>
    </row>
    <row r="55" spans="2:8" ht="15" customHeight="1">
      <c r="B55" s="118"/>
      <c r="C55" s="118"/>
      <c r="D55" s="118"/>
      <c r="E55" s="118"/>
      <c r="F55" s="118"/>
      <c r="G55" s="118"/>
      <c r="H55" s="118"/>
    </row>
    <row r="56" spans="2:8" ht="15" customHeight="1">
      <c r="B56" s="66"/>
      <c r="C56" s="66"/>
      <c r="D56" s="66"/>
      <c r="E56" s="15"/>
      <c r="F56" s="66"/>
      <c r="G56" s="16"/>
      <c r="H56" s="16"/>
    </row>
    <row r="57" spans="2:8" ht="15" customHeight="1">
      <c r="B57" s="66"/>
      <c r="C57" s="66"/>
      <c r="D57" s="66"/>
      <c r="E57" s="15"/>
      <c r="F57" s="66"/>
      <c r="G57" s="16"/>
      <c r="H57" s="16"/>
    </row>
    <row r="58" spans="2:8" ht="15">
      <c r="B58" s="66"/>
      <c r="C58" s="66"/>
      <c r="D58" s="66"/>
      <c r="E58" s="15"/>
      <c r="F58" s="66"/>
      <c r="G58" s="16"/>
      <c r="H58" s="16"/>
    </row>
    <row r="60" spans="2:8" ht="12">
      <c r="B60" s="119"/>
      <c r="C60" s="119"/>
      <c r="D60" s="119"/>
      <c r="E60" s="119"/>
      <c r="F60" s="119"/>
      <c r="G60" s="119"/>
      <c r="H60" s="1"/>
    </row>
  </sheetData>
  <sheetProtection insertColumns="0" insertRows="0" deleteColumns="0" deleteRows="0"/>
  <mergeCells count="43">
    <mergeCell ref="B8:G8"/>
    <mergeCell ref="B9:G9"/>
    <mergeCell ref="B11:H11"/>
    <mergeCell ref="B12:H12"/>
    <mergeCell ref="B13:B14"/>
    <mergeCell ref="C13:H14"/>
    <mergeCell ref="D16:E16"/>
    <mergeCell ref="B18:H18"/>
    <mergeCell ref="B20:D20"/>
    <mergeCell ref="E20:H20"/>
    <mergeCell ref="B22:B23"/>
    <mergeCell ref="C22:D22"/>
    <mergeCell ref="E22:E23"/>
    <mergeCell ref="F22:F23"/>
    <mergeCell ref="G22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B50:D50"/>
    <mergeCell ref="B52:H52"/>
    <mergeCell ref="B53:H55"/>
    <mergeCell ref="B60:G60"/>
    <mergeCell ref="G42:H42"/>
    <mergeCell ref="G43:H43"/>
    <mergeCell ref="G44:H44"/>
    <mergeCell ref="G45:H45"/>
    <mergeCell ref="B47:D47"/>
    <mergeCell ref="G47:H47"/>
  </mergeCells>
  <dataValidations count="1">
    <dataValidation type="list" allowBlank="1" showInputMessage="1" showErrorMessage="1" sqref="E20:H20">
      <formula1>lista</formula1>
    </dataValidation>
  </dataValidations>
  <printOptions horizontalCentered="1"/>
  <pageMargins left="0.38" right="0.49" top="0.39" bottom="0.71" header="0" footer="0"/>
  <pageSetup horizontalDpi="300" verticalDpi="300" orientation="portrait" scale="80"/>
  <headerFooter alignWithMargins="0">
    <oddFooter>&amp;R19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H52"/>
  <sheetViews>
    <sheetView zoomScale="150" zoomScaleNormal="150" workbookViewId="0" topLeftCell="A31">
      <selection activeCell="E27" sqref="E27"/>
    </sheetView>
  </sheetViews>
  <sheetFormatPr defaultColWidth="11.421875" defaultRowHeight="12.75"/>
  <cols>
    <col min="1" max="1" width="0.42578125" style="0" customWidth="1"/>
    <col min="2" max="2" width="11.00390625" style="0" customWidth="1"/>
    <col min="3" max="3" width="11.140625" style="0" customWidth="1"/>
    <col min="4" max="4" width="12.8515625" style="0" customWidth="1"/>
    <col min="5" max="5" width="12.421875" style="0" customWidth="1"/>
    <col min="6" max="6" width="34.8515625" style="0" customWidth="1"/>
    <col min="7" max="7" width="11.7109375" style="0" customWidth="1"/>
    <col min="8" max="8" width="8.7109375" style="0" customWidth="1"/>
  </cols>
  <sheetData>
    <row r="8" spans="2:7" ht="15">
      <c r="B8" s="91" t="s">
        <v>57</v>
      </c>
      <c r="C8" s="91"/>
      <c r="D8" s="91"/>
      <c r="E8" s="91"/>
      <c r="F8" s="91"/>
      <c r="G8" s="91"/>
    </row>
    <row r="9" spans="2:7" ht="15">
      <c r="B9" s="91" t="s">
        <v>58</v>
      </c>
      <c r="C9" s="91"/>
      <c r="D9" s="91"/>
      <c r="E9" s="91"/>
      <c r="F9" s="91"/>
      <c r="G9" s="91"/>
    </row>
    <row r="10" spans="2:8" ht="6" customHeight="1">
      <c r="B10" s="2"/>
      <c r="C10" s="2"/>
      <c r="D10" s="2"/>
      <c r="E10" s="2"/>
      <c r="F10" s="2"/>
      <c r="G10" s="2"/>
      <c r="H10" s="2"/>
    </row>
    <row r="11" spans="2:8" ht="15">
      <c r="B11" s="92" t="s">
        <v>53</v>
      </c>
      <c r="C11" s="92"/>
      <c r="D11" s="92"/>
      <c r="E11" s="92"/>
      <c r="F11" s="92"/>
      <c r="G11" s="92"/>
      <c r="H11" s="92"/>
    </row>
    <row r="12" spans="2:8" ht="15">
      <c r="B12" s="93"/>
      <c r="C12" s="93"/>
      <c r="D12" s="93"/>
      <c r="E12" s="93"/>
      <c r="F12" s="93"/>
      <c r="G12" s="93"/>
      <c r="H12" s="93"/>
    </row>
    <row r="13" spans="2:8" ht="12">
      <c r="B13" s="94" t="s">
        <v>9</v>
      </c>
      <c r="C13" s="96" t="s">
        <v>59</v>
      </c>
      <c r="D13" s="97"/>
      <c r="E13" s="97"/>
      <c r="F13" s="97"/>
      <c r="G13" s="97"/>
      <c r="H13" s="98"/>
    </row>
    <row r="14" spans="2:8" ht="21" customHeight="1">
      <c r="B14" s="95"/>
      <c r="C14" s="99"/>
      <c r="D14" s="100"/>
      <c r="E14" s="100"/>
      <c r="F14" s="100"/>
      <c r="G14" s="100"/>
      <c r="H14" s="101"/>
    </row>
    <row r="15" spans="2:8" ht="5.25" customHeight="1">
      <c r="B15" s="4"/>
      <c r="C15" s="4"/>
      <c r="D15" s="5"/>
      <c r="E15" s="5"/>
      <c r="F15" s="5"/>
      <c r="G15" s="5"/>
      <c r="H15" s="5"/>
    </row>
    <row r="16" spans="2:8" ht="30.75" customHeight="1">
      <c r="B16" s="61" t="s">
        <v>21</v>
      </c>
      <c r="C16" s="20"/>
      <c r="D16" s="102" t="s">
        <v>71</v>
      </c>
      <c r="E16" s="103"/>
      <c r="F16" s="5"/>
      <c r="G16" s="25" t="s">
        <v>8</v>
      </c>
      <c r="H16" s="44" t="s">
        <v>60</v>
      </c>
    </row>
    <row r="17" spans="2:8" ht="15">
      <c r="B17" s="4"/>
      <c r="C17" s="4"/>
      <c r="D17" s="5"/>
      <c r="E17" s="5"/>
      <c r="F17" s="5"/>
      <c r="G17" s="5"/>
      <c r="H17" s="5"/>
    </row>
    <row r="18" spans="2:8" ht="15">
      <c r="B18" s="104" t="s">
        <v>35</v>
      </c>
      <c r="C18" s="104"/>
      <c r="D18" s="104"/>
      <c r="E18" s="104"/>
      <c r="F18" s="104"/>
      <c r="G18" s="104"/>
      <c r="H18" s="104"/>
    </row>
    <row r="19" spans="2:8" ht="6" customHeight="1" thickBot="1">
      <c r="B19" s="5"/>
      <c r="C19" s="5"/>
      <c r="D19" s="5"/>
      <c r="E19" s="5"/>
      <c r="F19" s="5"/>
      <c r="G19" s="5"/>
      <c r="H19" s="5"/>
    </row>
    <row r="20" spans="2:8" ht="15.75" thickBot="1">
      <c r="B20" s="105" t="s">
        <v>34</v>
      </c>
      <c r="C20" s="106"/>
      <c r="D20" s="107"/>
      <c r="E20" s="108" t="s">
        <v>51</v>
      </c>
      <c r="F20" s="109"/>
      <c r="G20" s="109"/>
      <c r="H20" s="110"/>
    </row>
    <row r="21" spans="2:8" ht="6" customHeight="1" thickBot="1">
      <c r="B21" s="5"/>
      <c r="C21" s="5"/>
      <c r="D21" s="5"/>
      <c r="E21" s="5"/>
      <c r="F21" s="5"/>
      <c r="G21" s="5"/>
      <c r="H21" s="5"/>
    </row>
    <row r="22" spans="2:8" ht="15.75" thickBot="1">
      <c r="B22" s="111" t="s">
        <v>16</v>
      </c>
      <c r="C22" s="111" t="s">
        <v>10</v>
      </c>
      <c r="D22" s="111"/>
      <c r="E22" s="111" t="s">
        <v>11</v>
      </c>
      <c r="F22" s="111" t="s">
        <v>13</v>
      </c>
      <c r="G22" s="111" t="s">
        <v>12</v>
      </c>
      <c r="H22" s="111"/>
    </row>
    <row r="23" spans="2:8" ht="15" customHeight="1" thickBot="1">
      <c r="B23" s="111"/>
      <c r="C23" s="45" t="s">
        <v>14</v>
      </c>
      <c r="D23" s="45" t="s">
        <v>15</v>
      </c>
      <c r="E23" s="111"/>
      <c r="F23" s="111"/>
      <c r="G23" s="111"/>
      <c r="H23" s="111"/>
    </row>
    <row r="24" spans="2:8" ht="30">
      <c r="B24" s="46">
        <v>1</v>
      </c>
      <c r="C24" s="47" t="s">
        <v>69</v>
      </c>
      <c r="D24" s="46">
        <v>1</v>
      </c>
      <c r="E24" s="48">
        <v>42215</v>
      </c>
      <c r="F24" s="75" t="s">
        <v>70</v>
      </c>
      <c r="G24" s="112">
        <v>6495.9</v>
      </c>
      <c r="H24" s="113"/>
    </row>
    <row r="25" spans="2:8" ht="30">
      <c r="B25" s="46">
        <v>2</v>
      </c>
      <c r="C25" s="89" t="s">
        <v>69</v>
      </c>
      <c r="D25" s="46">
        <v>2</v>
      </c>
      <c r="E25" s="48">
        <v>42246</v>
      </c>
      <c r="F25" s="75" t="s">
        <v>70</v>
      </c>
      <c r="G25" s="112">
        <v>6495.9</v>
      </c>
      <c r="H25" s="113"/>
    </row>
    <row r="26" spans="2:8" ht="30">
      <c r="B26" s="46">
        <v>3</v>
      </c>
      <c r="C26" s="89" t="s">
        <v>69</v>
      </c>
      <c r="D26" s="77">
        <v>3</v>
      </c>
      <c r="E26" s="48">
        <v>42246</v>
      </c>
      <c r="F26" s="79" t="s">
        <v>79</v>
      </c>
      <c r="G26" s="114">
        <v>6495.9</v>
      </c>
      <c r="H26" s="124"/>
    </row>
    <row r="27" spans="2:8" ht="30">
      <c r="B27" s="46">
        <v>4</v>
      </c>
      <c r="C27" s="89" t="s">
        <v>69</v>
      </c>
      <c r="D27" s="77">
        <v>4</v>
      </c>
      <c r="E27" s="78">
        <v>42277</v>
      </c>
      <c r="F27" s="79" t="s">
        <v>70</v>
      </c>
      <c r="G27" s="114">
        <v>6495.9</v>
      </c>
      <c r="H27" s="124"/>
    </row>
    <row r="28" spans="2:8" ht="30">
      <c r="B28" s="46">
        <v>5</v>
      </c>
      <c r="C28" s="89" t="s">
        <v>69</v>
      </c>
      <c r="D28" s="77">
        <v>5</v>
      </c>
      <c r="E28" s="48">
        <v>42277</v>
      </c>
      <c r="F28" s="79" t="s">
        <v>79</v>
      </c>
      <c r="G28" s="114">
        <v>6495.9</v>
      </c>
      <c r="H28" s="124"/>
    </row>
    <row r="29" spans="2:8" ht="30">
      <c r="B29" s="46">
        <v>6</v>
      </c>
      <c r="C29" s="89" t="s">
        <v>69</v>
      </c>
      <c r="D29" s="77">
        <v>6</v>
      </c>
      <c r="E29" s="78">
        <v>42307</v>
      </c>
      <c r="F29" s="79" t="s">
        <v>70</v>
      </c>
      <c r="G29" s="114">
        <v>6495.9</v>
      </c>
      <c r="H29" s="124"/>
    </row>
    <row r="30" spans="2:8" ht="30">
      <c r="B30" s="46">
        <v>7</v>
      </c>
      <c r="C30" s="89" t="s">
        <v>69</v>
      </c>
      <c r="D30" s="77">
        <v>7</v>
      </c>
      <c r="E30" s="48">
        <v>42307</v>
      </c>
      <c r="F30" s="79" t="s">
        <v>79</v>
      </c>
      <c r="G30" s="114">
        <v>6495.9</v>
      </c>
      <c r="H30" s="124"/>
    </row>
    <row r="31" spans="2:8" ht="30">
      <c r="B31" s="46">
        <v>8</v>
      </c>
      <c r="C31" s="88" t="s">
        <v>69</v>
      </c>
      <c r="D31" s="53">
        <v>8</v>
      </c>
      <c r="E31" s="48">
        <v>42338</v>
      </c>
      <c r="F31" s="79" t="s">
        <v>80</v>
      </c>
      <c r="G31" s="114">
        <v>16392.27</v>
      </c>
      <c r="H31" s="115"/>
    </row>
    <row r="32" spans="2:8" ht="30">
      <c r="B32" s="46">
        <v>9</v>
      </c>
      <c r="C32" s="89" t="s">
        <v>69</v>
      </c>
      <c r="D32" s="77">
        <v>9</v>
      </c>
      <c r="E32" s="48">
        <v>42338</v>
      </c>
      <c r="F32" s="79" t="s">
        <v>79</v>
      </c>
      <c r="G32" s="114">
        <v>20207.12</v>
      </c>
      <c r="H32" s="124"/>
    </row>
    <row r="33" spans="2:8" ht="30">
      <c r="B33" s="46">
        <v>10</v>
      </c>
      <c r="C33" s="89" t="s">
        <v>69</v>
      </c>
      <c r="D33" s="77">
        <v>10</v>
      </c>
      <c r="E33" s="78">
        <v>42338</v>
      </c>
      <c r="F33" s="79" t="s">
        <v>70</v>
      </c>
      <c r="G33" s="114">
        <v>20207.12</v>
      </c>
      <c r="H33" s="124"/>
    </row>
    <row r="34" spans="2:8" ht="12.75" customHeight="1">
      <c r="B34" s="53"/>
      <c r="C34" s="54"/>
      <c r="D34" s="53"/>
      <c r="E34" s="51"/>
      <c r="F34" s="76"/>
      <c r="G34" s="114"/>
      <c r="H34" s="115"/>
    </row>
    <row r="35" spans="2:8" ht="12.75" customHeight="1">
      <c r="B35" s="53"/>
      <c r="C35" s="54"/>
      <c r="D35" s="53"/>
      <c r="E35" s="51"/>
      <c r="F35" s="52"/>
      <c r="G35" s="114"/>
      <c r="H35" s="115"/>
    </row>
    <row r="36" spans="2:8" ht="12.75" customHeight="1" thickBot="1">
      <c r="B36" s="53"/>
      <c r="C36" s="54"/>
      <c r="D36" s="53"/>
      <c r="E36" s="51"/>
      <c r="F36" s="52"/>
      <c r="G36" s="114"/>
      <c r="H36" s="115"/>
    </row>
    <row r="37" spans="2:8" ht="17.25" customHeight="1" thickBot="1">
      <c r="B37" s="55"/>
      <c r="C37" s="55"/>
      <c r="D37" s="63"/>
      <c r="E37" s="63"/>
      <c r="F37" s="55" t="s">
        <v>6</v>
      </c>
      <c r="G37" s="120">
        <f>SUM(G24:H36)</f>
        <v>102277.81</v>
      </c>
      <c r="H37" s="121"/>
    </row>
    <row r="38" spans="2:8" ht="15">
      <c r="B38" s="56"/>
      <c r="C38" s="56"/>
      <c r="D38" s="64"/>
      <c r="E38" s="64"/>
      <c r="F38" s="65"/>
      <c r="G38" s="65"/>
      <c r="H38" s="65"/>
    </row>
    <row r="39" spans="2:8" ht="15">
      <c r="B39" s="122" t="s">
        <v>36</v>
      </c>
      <c r="C39" s="122"/>
      <c r="D39" s="122"/>
      <c r="E39" s="64"/>
      <c r="F39" s="3" t="s">
        <v>37</v>
      </c>
      <c r="G39" s="123"/>
      <c r="H39" s="123"/>
    </row>
    <row r="40" spans="2:8" ht="15">
      <c r="B40" s="15"/>
      <c r="C40" s="15"/>
      <c r="D40" s="66"/>
      <c r="E40" s="64"/>
      <c r="F40" s="65"/>
      <c r="G40" s="3"/>
      <c r="H40" s="3"/>
    </row>
    <row r="41" spans="2:8" ht="15.75" thickBot="1">
      <c r="B41" s="59"/>
      <c r="C41" s="59"/>
      <c r="D41" s="67"/>
      <c r="E41" s="64"/>
      <c r="F41" s="65"/>
      <c r="G41" s="64"/>
      <c r="H41" s="64"/>
    </row>
    <row r="42" spans="2:8" ht="15">
      <c r="B42" s="116" t="s">
        <v>43</v>
      </c>
      <c r="C42" s="116"/>
      <c r="D42" s="116"/>
      <c r="E42" s="15"/>
      <c r="F42" s="60" t="s">
        <v>43</v>
      </c>
      <c r="G42" s="16"/>
      <c r="H42" s="16"/>
    </row>
    <row r="43" spans="2:8" ht="15">
      <c r="B43" s="66"/>
      <c r="C43" s="66"/>
      <c r="D43" s="66"/>
      <c r="E43" s="15"/>
      <c r="F43" s="66"/>
      <c r="G43" s="16"/>
      <c r="H43" s="16"/>
    </row>
    <row r="44" spans="2:8" ht="12">
      <c r="B44" s="117" t="s">
        <v>52</v>
      </c>
      <c r="C44" s="117"/>
      <c r="D44" s="117"/>
      <c r="E44" s="117"/>
      <c r="F44" s="117"/>
      <c r="G44" s="117"/>
      <c r="H44" s="117"/>
    </row>
    <row r="45" spans="2:8" ht="15" customHeight="1">
      <c r="B45" s="118" t="s">
        <v>48</v>
      </c>
      <c r="C45" s="118"/>
      <c r="D45" s="118"/>
      <c r="E45" s="118"/>
      <c r="F45" s="118"/>
      <c r="G45" s="118"/>
      <c r="H45" s="118"/>
    </row>
    <row r="46" spans="2:8" ht="15" customHeight="1">
      <c r="B46" s="118"/>
      <c r="C46" s="118"/>
      <c r="D46" s="118"/>
      <c r="E46" s="118"/>
      <c r="F46" s="118"/>
      <c r="G46" s="118"/>
      <c r="H46" s="118"/>
    </row>
    <row r="47" spans="2:8" ht="15" customHeight="1">
      <c r="B47" s="118"/>
      <c r="C47" s="118"/>
      <c r="D47" s="118"/>
      <c r="E47" s="118"/>
      <c r="F47" s="118"/>
      <c r="G47" s="118"/>
      <c r="H47" s="118"/>
    </row>
    <row r="48" spans="2:8" ht="15" customHeight="1">
      <c r="B48" s="66"/>
      <c r="C48" s="66"/>
      <c r="D48" s="66"/>
      <c r="E48" s="15"/>
      <c r="F48" s="66"/>
      <c r="G48" s="16"/>
      <c r="H48" s="16"/>
    </row>
    <row r="49" spans="2:8" ht="15" customHeight="1">
      <c r="B49" s="66"/>
      <c r="C49" s="66"/>
      <c r="D49" s="66"/>
      <c r="E49" s="15"/>
      <c r="F49" s="66"/>
      <c r="G49" s="16"/>
      <c r="H49" s="16"/>
    </row>
    <row r="50" spans="2:8" ht="15">
      <c r="B50" s="66"/>
      <c r="C50" s="66"/>
      <c r="D50" s="66"/>
      <c r="E50" s="15"/>
      <c r="F50" s="66"/>
      <c r="G50" s="16"/>
      <c r="H50" s="16"/>
    </row>
    <row r="52" spans="2:8" ht="12">
      <c r="B52" s="119"/>
      <c r="C52" s="119"/>
      <c r="D52" s="119"/>
      <c r="E52" s="119"/>
      <c r="F52" s="119"/>
      <c r="G52" s="119"/>
      <c r="H52" s="1"/>
    </row>
  </sheetData>
  <sheetProtection insertColumns="0" insertRows="0" deleteColumns="0" deleteRows="0"/>
  <mergeCells count="35">
    <mergeCell ref="B42:D42"/>
    <mergeCell ref="B44:H44"/>
    <mergeCell ref="B45:H47"/>
    <mergeCell ref="B52:G52"/>
    <mergeCell ref="G35:H35"/>
    <mergeCell ref="G36:H36"/>
    <mergeCell ref="G37:H37"/>
    <mergeCell ref="B39:D39"/>
    <mergeCell ref="G39:H39"/>
    <mergeCell ref="G30:H30"/>
    <mergeCell ref="G31:H31"/>
    <mergeCell ref="G32:H32"/>
    <mergeCell ref="G33:H33"/>
    <mergeCell ref="G34:H34"/>
    <mergeCell ref="G24:H24"/>
    <mergeCell ref="G25:H25"/>
    <mergeCell ref="G26:H26"/>
    <mergeCell ref="G27:H27"/>
    <mergeCell ref="G28:H28"/>
    <mergeCell ref="G29:H29"/>
    <mergeCell ref="D16:E16"/>
    <mergeCell ref="B18:H18"/>
    <mergeCell ref="B20:D20"/>
    <mergeCell ref="E20:H20"/>
    <mergeCell ref="B22:B23"/>
    <mergeCell ref="C22:D22"/>
    <mergeCell ref="E22:E23"/>
    <mergeCell ref="F22:F23"/>
    <mergeCell ref="G22:H23"/>
    <mergeCell ref="B8:G8"/>
    <mergeCell ref="B9:G9"/>
    <mergeCell ref="B11:H11"/>
    <mergeCell ref="B12:H12"/>
    <mergeCell ref="B13:B14"/>
    <mergeCell ref="C13:H14"/>
  </mergeCells>
  <dataValidations count="1">
    <dataValidation type="list" allowBlank="1" showInputMessage="1" showErrorMessage="1" sqref="E20:H20">
      <formula1>lista</formula1>
    </dataValidation>
  </dataValidations>
  <printOptions horizontalCentered="1"/>
  <pageMargins left="0.38" right="0.49" top="0.39" bottom="0.71" header="0" footer="0"/>
  <pageSetup horizontalDpi="300" verticalDpi="300" orientation="portrait" scale="80"/>
  <headerFooter alignWithMargins="0">
    <oddFooter>&amp;R19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H62"/>
  <sheetViews>
    <sheetView zoomScale="150" zoomScaleNormal="150" workbookViewId="0" topLeftCell="A17">
      <selection activeCell="G35" sqref="G35:H35"/>
    </sheetView>
  </sheetViews>
  <sheetFormatPr defaultColWidth="11.421875" defaultRowHeight="12.75"/>
  <cols>
    <col min="1" max="1" width="0.42578125" style="0" customWidth="1"/>
    <col min="2" max="2" width="11.00390625" style="0" customWidth="1"/>
    <col min="3" max="3" width="11.140625" style="0" customWidth="1"/>
    <col min="4" max="4" width="12.8515625" style="0" customWidth="1"/>
    <col min="5" max="5" width="12.421875" style="0" customWidth="1"/>
    <col min="6" max="6" width="34.8515625" style="0" customWidth="1"/>
    <col min="7" max="7" width="11.7109375" style="0" customWidth="1"/>
    <col min="8" max="8" width="8.7109375" style="0" customWidth="1"/>
  </cols>
  <sheetData>
    <row r="8" spans="2:7" ht="15">
      <c r="B8" s="91" t="s">
        <v>57</v>
      </c>
      <c r="C8" s="91"/>
      <c r="D8" s="91"/>
      <c r="E8" s="91"/>
      <c r="F8" s="91"/>
      <c r="G8" s="91"/>
    </row>
    <row r="9" spans="2:7" ht="15">
      <c r="B9" s="91" t="s">
        <v>58</v>
      </c>
      <c r="C9" s="91"/>
      <c r="D9" s="91"/>
      <c r="E9" s="91"/>
      <c r="F9" s="91"/>
      <c r="G9" s="91"/>
    </row>
    <row r="10" spans="2:8" ht="6" customHeight="1">
      <c r="B10" s="2"/>
      <c r="C10" s="2"/>
      <c r="D10" s="2"/>
      <c r="E10" s="2"/>
      <c r="F10" s="2"/>
      <c r="G10" s="2"/>
      <c r="H10" s="2"/>
    </row>
    <row r="11" spans="2:8" ht="15">
      <c r="B11" s="92" t="s">
        <v>53</v>
      </c>
      <c r="C11" s="92"/>
      <c r="D11" s="92"/>
      <c r="E11" s="92"/>
      <c r="F11" s="92"/>
      <c r="G11" s="92"/>
      <c r="H11" s="92"/>
    </row>
    <row r="12" spans="2:8" ht="15">
      <c r="B12" s="93"/>
      <c r="C12" s="93"/>
      <c r="D12" s="93"/>
      <c r="E12" s="93"/>
      <c r="F12" s="93"/>
      <c r="G12" s="93"/>
      <c r="H12" s="93"/>
    </row>
    <row r="13" spans="2:8" ht="12">
      <c r="B13" s="94" t="s">
        <v>9</v>
      </c>
      <c r="C13" s="96" t="s">
        <v>59</v>
      </c>
      <c r="D13" s="97"/>
      <c r="E13" s="97"/>
      <c r="F13" s="97"/>
      <c r="G13" s="97"/>
      <c r="H13" s="98"/>
    </row>
    <row r="14" spans="2:8" ht="21" customHeight="1">
      <c r="B14" s="95"/>
      <c r="C14" s="99"/>
      <c r="D14" s="100"/>
      <c r="E14" s="100"/>
      <c r="F14" s="100"/>
      <c r="G14" s="100"/>
      <c r="H14" s="101"/>
    </row>
    <row r="15" spans="2:8" ht="5.25" customHeight="1">
      <c r="B15" s="4"/>
      <c r="C15" s="4"/>
      <c r="D15" s="5"/>
      <c r="E15" s="5"/>
      <c r="F15" s="5"/>
      <c r="G15" s="5"/>
      <c r="H15" s="5"/>
    </row>
    <row r="16" spans="2:8" ht="30.75" customHeight="1">
      <c r="B16" s="61" t="s">
        <v>21</v>
      </c>
      <c r="C16" s="20"/>
      <c r="D16" s="102" t="s">
        <v>71</v>
      </c>
      <c r="E16" s="103"/>
      <c r="F16" s="5"/>
      <c r="G16" s="25" t="s">
        <v>8</v>
      </c>
      <c r="H16" s="44" t="s">
        <v>60</v>
      </c>
    </row>
    <row r="17" spans="2:8" ht="15">
      <c r="B17" s="4"/>
      <c r="C17" s="4"/>
      <c r="D17" s="80"/>
      <c r="E17" s="5"/>
      <c r="F17" s="5"/>
      <c r="G17" s="5"/>
      <c r="H17" s="5"/>
    </row>
    <row r="18" spans="2:8" ht="15">
      <c r="B18" s="104" t="s">
        <v>35</v>
      </c>
      <c r="C18" s="104"/>
      <c r="D18" s="104"/>
      <c r="E18" s="104"/>
      <c r="F18" s="104"/>
      <c r="G18" s="104"/>
      <c r="H18" s="104"/>
    </row>
    <row r="19" spans="2:8" ht="6" customHeight="1" thickBot="1">
      <c r="B19" s="5"/>
      <c r="C19" s="5"/>
      <c r="D19" s="5"/>
      <c r="E19" s="5"/>
      <c r="F19" s="5"/>
      <c r="G19" s="5"/>
      <c r="H19" s="5"/>
    </row>
    <row r="20" spans="2:8" ht="15.75" thickBot="1">
      <c r="B20" s="105" t="s">
        <v>34</v>
      </c>
      <c r="C20" s="106"/>
      <c r="D20" s="107"/>
      <c r="E20" s="108" t="s">
        <v>7</v>
      </c>
      <c r="F20" s="109"/>
      <c r="G20" s="109"/>
      <c r="H20" s="110"/>
    </row>
    <row r="21" spans="2:8" ht="6" customHeight="1" thickBot="1">
      <c r="B21" s="5"/>
      <c r="C21" s="5"/>
      <c r="D21" s="5"/>
      <c r="E21" s="5"/>
      <c r="F21" s="5"/>
      <c r="G21" s="5"/>
      <c r="H21" s="5"/>
    </row>
    <row r="22" spans="2:8" ht="15.75" thickBot="1">
      <c r="B22" s="111" t="s">
        <v>16</v>
      </c>
      <c r="C22" s="111" t="s">
        <v>10</v>
      </c>
      <c r="D22" s="111"/>
      <c r="E22" s="111" t="s">
        <v>11</v>
      </c>
      <c r="F22" s="111" t="s">
        <v>13</v>
      </c>
      <c r="G22" s="111" t="s">
        <v>12</v>
      </c>
      <c r="H22" s="111"/>
    </row>
    <row r="23" spans="2:8" ht="15" customHeight="1" thickBot="1">
      <c r="B23" s="111"/>
      <c r="C23" s="45" t="s">
        <v>14</v>
      </c>
      <c r="D23" s="45" t="s">
        <v>15</v>
      </c>
      <c r="E23" s="111"/>
      <c r="F23" s="111"/>
      <c r="G23" s="111"/>
      <c r="H23" s="111"/>
    </row>
    <row r="24" spans="2:8" ht="12.75" customHeight="1">
      <c r="B24" s="46">
        <v>1</v>
      </c>
      <c r="C24" s="47" t="s">
        <v>61</v>
      </c>
      <c r="D24" s="46" t="s">
        <v>81</v>
      </c>
      <c r="E24" s="48">
        <v>42228</v>
      </c>
      <c r="F24" s="49" t="s">
        <v>82</v>
      </c>
      <c r="G24" s="112">
        <v>310.48</v>
      </c>
      <c r="H24" s="113"/>
    </row>
    <row r="25" spans="2:8" ht="12.75" customHeight="1">
      <c r="B25" s="46">
        <v>2</v>
      </c>
      <c r="C25" s="50" t="s">
        <v>61</v>
      </c>
      <c r="D25" s="62" t="s">
        <v>83</v>
      </c>
      <c r="E25" s="51">
        <v>42267</v>
      </c>
      <c r="F25" s="49" t="s">
        <v>82</v>
      </c>
      <c r="G25" s="114">
        <v>1197.3</v>
      </c>
      <c r="H25" s="115"/>
    </row>
    <row r="26" spans="2:8" ht="12.75" customHeight="1">
      <c r="B26" s="46">
        <v>3</v>
      </c>
      <c r="C26" s="50" t="s">
        <v>69</v>
      </c>
      <c r="D26" s="62" t="s">
        <v>84</v>
      </c>
      <c r="E26" s="51">
        <v>42271</v>
      </c>
      <c r="F26" s="52" t="s">
        <v>85</v>
      </c>
      <c r="G26" s="114">
        <v>1200</v>
      </c>
      <c r="H26" s="115"/>
    </row>
    <row r="27" spans="2:8" ht="12.75" customHeight="1">
      <c r="B27" s="46">
        <v>4</v>
      </c>
      <c r="C27" s="50" t="s">
        <v>69</v>
      </c>
      <c r="D27" s="62">
        <v>102619</v>
      </c>
      <c r="E27" s="51">
        <v>42290</v>
      </c>
      <c r="F27" s="49" t="s">
        <v>86</v>
      </c>
      <c r="G27" s="114">
        <v>253.44</v>
      </c>
      <c r="H27" s="115"/>
    </row>
    <row r="28" spans="2:8" ht="12.75" customHeight="1">
      <c r="B28" s="46">
        <v>5</v>
      </c>
      <c r="C28" s="85" t="s">
        <v>69</v>
      </c>
      <c r="D28" s="86">
        <v>23921</v>
      </c>
      <c r="E28" s="51">
        <v>42316</v>
      </c>
      <c r="F28" s="87" t="s">
        <v>107</v>
      </c>
      <c r="G28" s="114">
        <v>285</v>
      </c>
      <c r="H28" s="115"/>
    </row>
    <row r="29" spans="2:8" ht="12.75" customHeight="1">
      <c r="B29" s="46">
        <v>6</v>
      </c>
      <c r="C29" s="83" t="s">
        <v>106</v>
      </c>
      <c r="D29" s="82">
        <v>787676</v>
      </c>
      <c r="E29" s="51">
        <v>42319</v>
      </c>
      <c r="F29" s="84" t="s">
        <v>86</v>
      </c>
      <c r="G29" s="114">
        <v>505.38</v>
      </c>
      <c r="H29" s="115"/>
    </row>
    <row r="30" spans="2:8" ht="12.75" customHeight="1">
      <c r="B30" s="46">
        <v>7</v>
      </c>
      <c r="C30" s="83" t="s">
        <v>69</v>
      </c>
      <c r="D30" s="82">
        <v>109346</v>
      </c>
      <c r="E30" s="51">
        <v>42320</v>
      </c>
      <c r="F30" s="84" t="s">
        <v>107</v>
      </c>
      <c r="G30" s="114">
        <v>159.11</v>
      </c>
      <c r="H30" s="115"/>
    </row>
    <row r="31" spans="2:8" ht="12.75" customHeight="1">
      <c r="B31" s="46">
        <v>8</v>
      </c>
      <c r="C31" s="54" t="s">
        <v>61</v>
      </c>
      <c r="D31" s="53" t="s">
        <v>87</v>
      </c>
      <c r="E31" s="51">
        <v>42330</v>
      </c>
      <c r="F31" s="52" t="s">
        <v>86</v>
      </c>
      <c r="G31" s="114">
        <v>873.06</v>
      </c>
      <c r="H31" s="115"/>
    </row>
    <row r="32" spans="2:8" ht="12.75" customHeight="1">
      <c r="B32" s="46">
        <v>9</v>
      </c>
      <c r="C32" s="54" t="s">
        <v>61</v>
      </c>
      <c r="D32" s="53" t="s">
        <v>108</v>
      </c>
      <c r="E32" s="51">
        <v>42338</v>
      </c>
      <c r="F32" s="52" t="s">
        <v>86</v>
      </c>
      <c r="G32" s="114">
        <v>208.34</v>
      </c>
      <c r="H32" s="115"/>
    </row>
    <row r="33" spans="2:8" ht="12.75" customHeight="1">
      <c r="B33" s="46">
        <v>10</v>
      </c>
      <c r="C33" s="54" t="s">
        <v>61</v>
      </c>
      <c r="D33" s="53" t="s">
        <v>109</v>
      </c>
      <c r="E33" s="51">
        <v>42353</v>
      </c>
      <c r="F33" s="52" t="s">
        <v>82</v>
      </c>
      <c r="G33" s="114">
        <v>784.1</v>
      </c>
      <c r="H33" s="115"/>
    </row>
    <row r="34" spans="2:8" ht="12.75" customHeight="1">
      <c r="B34" s="53">
        <v>11</v>
      </c>
      <c r="C34" s="54" t="s">
        <v>61</v>
      </c>
      <c r="D34" s="53">
        <v>34309</v>
      </c>
      <c r="E34" s="51">
        <v>42354</v>
      </c>
      <c r="F34" s="52" t="s">
        <v>107</v>
      </c>
      <c r="G34" s="114">
        <v>243.32</v>
      </c>
      <c r="H34" s="115"/>
    </row>
    <row r="35" spans="2:8" ht="12.75" customHeight="1">
      <c r="B35" s="53"/>
      <c r="C35" s="54"/>
      <c r="D35" s="53"/>
      <c r="E35" s="51"/>
      <c r="F35" s="52"/>
      <c r="G35" s="114"/>
      <c r="H35" s="115"/>
    </row>
    <row r="36" spans="2:8" ht="12.75" customHeight="1">
      <c r="B36" s="53"/>
      <c r="C36" s="54"/>
      <c r="D36" s="53"/>
      <c r="E36" s="51"/>
      <c r="F36" s="52"/>
      <c r="G36" s="114"/>
      <c r="H36" s="115"/>
    </row>
    <row r="37" spans="2:8" ht="12.75" customHeight="1">
      <c r="B37" s="53"/>
      <c r="C37" s="54"/>
      <c r="D37" s="53"/>
      <c r="E37" s="51"/>
      <c r="F37" s="52"/>
      <c r="G37" s="114"/>
      <c r="H37" s="115"/>
    </row>
    <row r="38" spans="2:8" ht="12.75" customHeight="1">
      <c r="B38" s="53"/>
      <c r="C38" s="54"/>
      <c r="D38" s="53"/>
      <c r="E38" s="51"/>
      <c r="F38" s="52"/>
      <c r="G38" s="114"/>
      <c r="H38" s="115"/>
    </row>
    <row r="39" spans="2:8" ht="12.75" customHeight="1">
      <c r="B39" s="53"/>
      <c r="C39" s="54"/>
      <c r="D39" s="53"/>
      <c r="E39" s="51"/>
      <c r="F39" s="52"/>
      <c r="G39" s="112"/>
      <c r="H39" s="113"/>
    </row>
    <row r="40" spans="2:8" ht="12.75" customHeight="1">
      <c r="B40" s="53"/>
      <c r="C40" s="54"/>
      <c r="D40" s="53"/>
      <c r="E40" s="51"/>
      <c r="F40" s="52"/>
      <c r="G40" s="114"/>
      <c r="H40" s="115"/>
    </row>
    <row r="41" spans="2:8" ht="12.75" customHeight="1">
      <c r="B41" s="53"/>
      <c r="C41" s="54"/>
      <c r="D41" s="53"/>
      <c r="E41" s="51"/>
      <c r="F41" s="52"/>
      <c r="G41" s="114"/>
      <c r="H41" s="115"/>
    </row>
    <row r="42" spans="2:8" ht="12.75" customHeight="1">
      <c r="B42" s="53"/>
      <c r="C42" s="54"/>
      <c r="D42" s="53"/>
      <c r="E42" s="51"/>
      <c r="F42" s="52"/>
      <c r="G42" s="114"/>
      <c r="H42" s="115"/>
    </row>
    <row r="43" spans="2:8" ht="12.75" customHeight="1">
      <c r="B43" s="53"/>
      <c r="C43" s="54"/>
      <c r="D43" s="53"/>
      <c r="E43" s="51"/>
      <c r="F43" s="52"/>
      <c r="G43" s="114"/>
      <c r="H43" s="115"/>
    </row>
    <row r="44" spans="2:8" ht="12.75" customHeight="1">
      <c r="B44" s="53"/>
      <c r="C44" s="54"/>
      <c r="D44" s="53"/>
      <c r="E44" s="51"/>
      <c r="F44" s="52"/>
      <c r="G44" s="114"/>
      <c r="H44" s="115"/>
    </row>
    <row r="45" spans="2:8" ht="12.75" customHeight="1">
      <c r="B45" s="53"/>
      <c r="C45" s="54"/>
      <c r="D45" s="53"/>
      <c r="E45" s="51"/>
      <c r="F45" s="52"/>
      <c r="G45" s="114"/>
      <c r="H45" s="115"/>
    </row>
    <row r="46" spans="2:8" ht="12.75" customHeight="1" thickBot="1">
      <c r="B46" s="53"/>
      <c r="C46" s="54"/>
      <c r="D46" s="53"/>
      <c r="E46" s="51"/>
      <c r="F46" s="52"/>
      <c r="G46" s="114"/>
      <c r="H46" s="115"/>
    </row>
    <row r="47" spans="2:8" ht="17.25" customHeight="1" thickBot="1">
      <c r="B47" s="55"/>
      <c r="C47" s="55"/>
      <c r="D47" s="63"/>
      <c r="E47" s="63"/>
      <c r="F47" s="55" t="s">
        <v>6</v>
      </c>
      <c r="G47" s="120">
        <f>SUM(G24:H46)</f>
        <v>6019.530000000001</v>
      </c>
      <c r="H47" s="121"/>
    </row>
    <row r="48" spans="2:8" ht="15">
      <c r="B48" s="56"/>
      <c r="C48" s="56"/>
      <c r="D48" s="64"/>
      <c r="E48" s="64"/>
      <c r="F48" s="65"/>
      <c r="G48" s="65"/>
      <c r="H48" s="65"/>
    </row>
    <row r="49" spans="2:8" ht="15">
      <c r="B49" s="122" t="s">
        <v>36</v>
      </c>
      <c r="C49" s="122"/>
      <c r="D49" s="122"/>
      <c r="E49" s="64"/>
      <c r="F49" s="3" t="s">
        <v>37</v>
      </c>
      <c r="G49" s="123"/>
      <c r="H49" s="123"/>
    </row>
    <row r="50" spans="2:8" ht="15">
      <c r="B50" s="15"/>
      <c r="C50" s="15"/>
      <c r="D50" s="66"/>
      <c r="E50" s="64"/>
      <c r="F50" s="65"/>
      <c r="G50" s="3"/>
      <c r="H50" s="3"/>
    </row>
    <row r="51" spans="2:8" ht="15.75" thickBot="1">
      <c r="B51" s="59"/>
      <c r="C51" s="59"/>
      <c r="D51" s="67"/>
      <c r="E51" s="64"/>
      <c r="F51" s="65"/>
      <c r="G51" s="64"/>
      <c r="H51" s="64"/>
    </row>
    <row r="52" spans="2:8" ht="15">
      <c r="B52" s="116" t="s">
        <v>43</v>
      </c>
      <c r="C52" s="116"/>
      <c r="D52" s="116"/>
      <c r="E52" s="15"/>
      <c r="F52" s="60" t="s">
        <v>43</v>
      </c>
      <c r="G52" s="16"/>
      <c r="H52" s="16"/>
    </row>
    <row r="53" spans="2:8" ht="15">
      <c r="B53" s="66"/>
      <c r="C53" s="66"/>
      <c r="D53" s="66"/>
      <c r="E53" s="15"/>
      <c r="F53" s="66"/>
      <c r="G53" s="16"/>
      <c r="H53" s="16"/>
    </row>
    <row r="54" spans="2:8" ht="12">
      <c r="B54" s="117" t="s">
        <v>52</v>
      </c>
      <c r="C54" s="117"/>
      <c r="D54" s="117"/>
      <c r="E54" s="117"/>
      <c r="F54" s="117"/>
      <c r="G54" s="117"/>
      <c r="H54" s="117"/>
    </row>
    <row r="55" spans="2:8" ht="15" customHeight="1">
      <c r="B55" s="118" t="s">
        <v>48</v>
      </c>
      <c r="C55" s="118"/>
      <c r="D55" s="118"/>
      <c r="E55" s="118"/>
      <c r="F55" s="118"/>
      <c r="G55" s="118"/>
      <c r="H55" s="118"/>
    </row>
    <row r="56" spans="2:8" ht="15" customHeight="1">
      <c r="B56" s="118"/>
      <c r="C56" s="118"/>
      <c r="D56" s="118"/>
      <c r="E56" s="118"/>
      <c r="F56" s="118"/>
      <c r="G56" s="118"/>
      <c r="H56" s="118"/>
    </row>
    <row r="57" spans="2:8" ht="15" customHeight="1">
      <c r="B57" s="118"/>
      <c r="C57" s="118"/>
      <c r="D57" s="118"/>
      <c r="E57" s="118"/>
      <c r="F57" s="118"/>
      <c r="G57" s="118"/>
      <c r="H57" s="118"/>
    </row>
    <row r="58" spans="2:8" ht="15" customHeight="1">
      <c r="B58" s="66"/>
      <c r="C58" s="66"/>
      <c r="D58" s="66"/>
      <c r="E58" s="15"/>
      <c r="F58" s="66"/>
      <c r="G58" s="16"/>
      <c r="H58" s="16"/>
    </row>
    <row r="59" spans="2:8" ht="15" customHeight="1">
      <c r="B59" s="66"/>
      <c r="C59" s="66"/>
      <c r="D59" s="66"/>
      <c r="E59" s="15"/>
      <c r="F59" s="66"/>
      <c r="G59" s="16"/>
      <c r="H59" s="16"/>
    </row>
    <row r="60" spans="2:8" ht="15">
      <c r="B60" s="66"/>
      <c r="C60" s="66"/>
      <c r="D60" s="66"/>
      <c r="E60" s="15"/>
      <c r="F60" s="66"/>
      <c r="G60" s="16"/>
      <c r="H60" s="16"/>
    </row>
    <row r="62" spans="2:8" ht="12">
      <c r="B62" s="119"/>
      <c r="C62" s="119"/>
      <c r="D62" s="119"/>
      <c r="E62" s="119"/>
      <c r="F62" s="119"/>
      <c r="G62" s="119"/>
      <c r="H62" s="1"/>
    </row>
  </sheetData>
  <sheetProtection insertColumns="0" insertRows="0" deleteColumns="0" deleteRows="0"/>
  <mergeCells count="45">
    <mergeCell ref="B8:G8"/>
    <mergeCell ref="B9:G9"/>
    <mergeCell ref="B11:H11"/>
    <mergeCell ref="B12:H12"/>
    <mergeCell ref="B13:B14"/>
    <mergeCell ref="C13:H14"/>
    <mergeCell ref="D16:E16"/>
    <mergeCell ref="B18:H18"/>
    <mergeCell ref="B20:D20"/>
    <mergeCell ref="E20:H20"/>
    <mergeCell ref="B22:B23"/>
    <mergeCell ref="C22:D22"/>
    <mergeCell ref="E22:E23"/>
    <mergeCell ref="F22:F23"/>
    <mergeCell ref="G22:H23"/>
    <mergeCell ref="G24:H24"/>
    <mergeCell ref="G25:H25"/>
    <mergeCell ref="G26:H26"/>
    <mergeCell ref="G27:H27"/>
    <mergeCell ref="G31:H31"/>
    <mergeCell ref="G29:H29"/>
    <mergeCell ref="G28:H28"/>
    <mergeCell ref="G30:H30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B52:D52"/>
    <mergeCell ref="B54:H54"/>
    <mergeCell ref="B55:H57"/>
    <mergeCell ref="B62:G62"/>
    <mergeCell ref="G44:H44"/>
    <mergeCell ref="G45:H45"/>
    <mergeCell ref="G46:H46"/>
    <mergeCell ref="G47:H47"/>
    <mergeCell ref="B49:D49"/>
    <mergeCell ref="G49:H49"/>
  </mergeCells>
  <dataValidations count="1">
    <dataValidation type="list" allowBlank="1" showInputMessage="1" showErrorMessage="1" sqref="E20:H20">
      <formula1>lista</formula1>
    </dataValidation>
  </dataValidations>
  <printOptions horizontalCentered="1"/>
  <pageMargins left="0.38" right="0.49" top="0.39" bottom="0.71" header="0" footer="0"/>
  <pageSetup horizontalDpi="300" verticalDpi="300" orientation="portrait" scale="80"/>
  <headerFooter alignWithMargins="0">
    <oddFooter>&amp;R19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H55"/>
  <sheetViews>
    <sheetView zoomScale="150" zoomScaleNormal="150" workbookViewId="0" topLeftCell="A13">
      <selection activeCell="G41" sqref="G41"/>
    </sheetView>
  </sheetViews>
  <sheetFormatPr defaultColWidth="11.421875" defaultRowHeight="12.75"/>
  <cols>
    <col min="1" max="1" width="0.42578125" style="0" customWidth="1"/>
    <col min="2" max="2" width="11.00390625" style="0" customWidth="1"/>
    <col min="3" max="3" width="11.140625" style="0" customWidth="1"/>
    <col min="4" max="4" width="12.8515625" style="0" customWidth="1"/>
    <col min="5" max="5" width="12.421875" style="0" customWidth="1"/>
    <col min="6" max="6" width="34.8515625" style="0" customWidth="1"/>
    <col min="7" max="7" width="11.7109375" style="0" customWidth="1"/>
    <col min="8" max="8" width="8.7109375" style="0" customWidth="1"/>
  </cols>
  <sheetData>
    <row r="8" spans="2:7" ht="15">
      <c r="B8" s="91" t="s">
        <v>57</v>
      </c>
      <c r="C8" s="91"/>
      <c r="D8" s="91"/>
      <c r="E8" s="91"/>
      <c r="F8" s="91"/>
      <c r="G8" s="91"/>
    </row>
    <row r="9" spans="2:7" ht="15">
      <c r="B9" s="91" t="s">
        <v>58</v>
      </c>
      <c r="C9" s="91"/>
      <c r="D9" s="91"/>
      <c r="E9" s="91"/>
      <c r="F9" s="91"/>
      <c r="G9" s="91"/>
    </row>
    <row r="10" spans="2:8" ht="6" customHeight="1">
      <c r="B10" s="2"/>
      <c r="C10" s="2"/>
      <c r="D10" s="2"/>
      <c r="E10" s="2"/>
      <c r="F10" s="2"/>
      <c r="G10" s="2"/>
      <c r="H10" s="2"/>
    </row>
    <row r="11" spans="2:8" ht="15">
      <c r="B11" s="92" t="s">
        <v>53</v>
      </c>
      <c r="C11" s="92"/>
      <c r="D11" s="92"/>
      <c r="E11" s="92"/>
      <c r="F11" s="92"/>
      <c r="G11" s="92"/>
      <c r="H11" s="92"/>
    </row>
    <row r="12" spans="2:8" ht="15">
      <c r="B12" s="93"/>
      <c r="C12" s="93"/>
      <c r="D12" s="93"/>
      <c r="E12" s="93"/>
      <c r="F12" s="93"/>
      <c r="G12" s="93"/>
      <c r="H12" s="93"/>
    </row>
    <row r="13" spans="2:8" ht="12">
      <c r="B13" s="94" t="s">
        <v>9</v>
      </c>
      <c r="C13" s="96" t="s">
        <v>59</v>
      </c>
      <c r="D13" s="97"/>
      <c r="E13" s="97"/>
      <c r="F13" s="97"/>
      <c r="G13" s="97"/>
      <c r="H13" s="98"/>
    </row>
    <row r="14" spans="2:8" ht="21" customHeight="1">
      <c r="B14" s="95"/>
      <c r="C14" s="99"/>
      <c r="D14" s="100"/>
      <c r="E14" s="100"/>
      <c r="F14" s="100"/>
      <c r="G14" s="100"/>
      <c r="H14" s="101"/>
    </row>
    <row r="15" spans="2:8" ht="5.25" customHeight="1">
      <c r="B15" s="4"/>
      <c r="C15" s="4"/>
      <c r="D15" s="5"/>
      <c r="E15" s="5"/>
      <c r="F15" s="5"/>
      <c r="G15" s="5"/>
      <c r="H15" s="5"/>
    </row>
    <row r="16" spans="2:8" ht="30.75" customHeight="1">
      <c r="B16" s="61" t="s">
        <v>21</v>
      </c>
      <c r="C16" s="20"/>
      <c r="D16" s="102" t="s">
        <v>71</v>
      </c>
      <c r="E16" s="103"/>
      <c r="F16" s="5"/>
      <c r="G16" s="25" t="s">
        <v>8</v>
      </c>
      <c r="H16" s="44" t="s">
        <v>60</v>
      </c>
    </row>
    <row r="17" spans="2:8" ht="15">
      <c r="B17" s="4"/>
      <c r="C17" s="4"/>
      <c r="D17" s="5"/>
      <c r="E17" s="5"/>
      <c r="F17" s="5"/>
      <c r="G17" s="5"/>
      <c r="H17" s="5"/>
    </row>
    <row r="18" spans="2:8" ht="15">
      <c r="B18" s="104" t="s">
        <v>35</v>
      </c>
      <c r="C18" s="104"/>
      <c r="D18" s="104"/>
      <c r="E18" s="104"/>
      <c r="F18" s="104"/>
      <c r="G18" s="104"/>
      <c r="H18" s="104"/>
    </row>
    <row r="19" spans="2:8" ht="6" customHeight="1" thickBot="1">
      <c r="B19" s="5"/>
      <c r="C19" s="5"/>
      <c r="D19" s="5"/>
      <c r="E19" s="5"/>
      <c r="F19" s="5"/>
      <c r="G19" s="5"/>
      <c r="H19" s="5"/>
    </row>
    <row r="20" spans="2:8" ht="15.75" thickBot="1">
      <c r="B20" s="105" t="s">
        <v>34</v>
      </c>
      <c r="C20" s="106"/>
      <c r="D20" s="107"/>
      <c r="E20" s="108" t="s">
        <v>74</v>
      </c>
      <c r="F20" s="109"/>
      <c r="G20" s="109"/>
      <c r="H20" s="110"/>
    </row>
    <row r="21" spans="2:8" ht="6" customHeight="1" thickBot="1">
      <c r="B21" s="5"/>
      <c r="C21" s="5"/>
      <c r="D21" s="5"/>
      <c r="E21" s="5"/>
      <c r="F21" s="5"/>
      <c r="G21" s="5"/>
      <c r="H21" s="5"/>
    </row>
    <row r="22" spans="2:8" ht="15.75" thickBot="1">
      <c r="B22" s="111" t="s">
        <v>16</v>
      </c>
      <c r="C22" s="111" t="s">
        <v>10</v>
      </c>
      <c r="D22" s="111"/>
      <c r="E22" s="111" t="s">
        <v>11</v>
      </c>
      <c r="F22" s="111" t="s">
        <v>13</v>
      </c>
      <c r="G22" s="111" t="s">
        <v>12</v>
      </c>
      <c r="H22" s="111"/>
    </row>
    <row r="23" spans="2:8" ht="15" customHeight="1" thickBot="1">
      <c r="B23" s="111"/>
      <c r="C23" s="45" t="s">
        <v>14</v>
      </c>
      <c r="D23" s="45" t="s">
        <v>15</v>
      </c>
      <c r="E23" s="111"/>
      <c r="F23" s="111"/>
      <c r="G23" s="111"/>
      <c r="H23" s="111"/>
    </row>
    <row r="24" spans="2:8" ht="15">
      <c r="B24" s="46">
        <v>1</v>
      </c>
      <c r="C24" s="47" t="s">
        <v>61</v>
      </c>
      <c r="D24" s="46" t="s">
        <v>90</v>
      </c>
      <c r="E24" s="48">
        <v>42228</v>
      </c>
      <c r="F24" s="75" t="s">
        <v>88</v>
      </c>
      <c r="G24" s="112">
        <v>580</v>
      </c>
      <c r="H24" s="113"/>
    </row>
    <row r="25" spans="2:8" ht="15">
      <c r="B25" s="46">
        <v>2</v>
      </c>
      <c r="C25" s="50" t="s">
        <v>61</v>
      </c>
      <c r="D25" s="62" t="s">
        <v>89</v>
      </c>
      <c r="E25" s="51">
        <v>42257</v>
      </c>
      <c r="F25" s="76" t="s">
        <v>91</v>
      </c>
      <c r="G25" s="114">
        <v>696</v>
      </c>
      <c r="H25" s="115"/>
    </row>
    <row r="26" spans="2:8" ht="15">
      <c r="B26" s="46">
        <v>3</v>
      </c>
      <c r="C26" s="50" t="s">
        <v>61</v>
      </c>
      <c r="D26" s="53">
        <v>572</v>
      </c>
      <c r="E26" s="51">
        <v>42265</v>
      </c>
      <c r="F26" s="76" t="s">
        <v>92</v>
      </c>
      <c r="G26" s="114">
        <v>382.8</v>
      </c>
      <c r="H26" s="115"/>
    </row>
    <row r="27" spans="2:8" ht="30">
      <c r="B27" s="46">
        <v>4</v>
      </c>
      <c r="C27" s="50" t="s">
        <v>61</v>
      </c>
      <c r="D27" s="62">
        <v>601130</v>
      </c>
      <c r="E27" s="51">
        <v>42272</v>
      </c>
      <c r="F27" s="76" t="s">
        <v>100</v>
      </c>
      <c r="G27" s="114">
        <v>5000</v>
      </c>
      <c r="H27" s="115"/>
    </row>
    <row r="28" spans="2:8" ht="15">
      <c r="B28" s="46">
        <v>5</v>
      </c>
      <c r="C28" s="54" t="s">
        <v>61</v>
      </c>
      <c r="D28" s="53">
        <v>120</v>
      </c>
      <c r="E28" s="51">
        <v>42293</v>
      </c>
      <c r="F28" s="76" t="s">
        <v>93</v>
      </c>
      <c r="G28" s="114">
        <v>928</v>
      </c>
      <c r="H28" s="115"/>
    </row>
    <row r="29" spans="2:8" ht="15">
      <c r="B29" s="46">
        <v>6</v>
      </c>
      <c r="C29" s="54" t="s">
        <v>61</v>
      </c>
      <c r="D29" s="53">
        <v>129</v>
      </c>
      <c r="E29" s="51">
        <v>42307</v>
      </c>
      <c r="F29" s="76" t="s">
        <v>94</v>
      </c>
      <c r="G29" s="114">
        <v>696</v>
      </c>
      <c r="H29" s="115"/>
    </row>
    <row r="30" spans="2:8" ht="15">
      <c r="B30" s="46">
        <v>7</v>
      </c>
      <c r="C30" s="54" t="s">
        <v>61</v>
      </c>
      <c r="D30" s="53" t="s">
        <v>96</v>
      </c>
      <c r="E30" s="51">
        <v>42308</v>
      </c>
      <c r="F30" s="76" t="s">
        <v>95</v>
      </c>
      <c r="G30" s="114">
        <v>499.96</v>
      </c>
      <c r="H30" s="115"/>
    </row>
    <row r="31" spans="2:8" ht="30">
      <c r="B31" s="46">
        <v>8</v>
      </c>
      <c r="C31" s="54" t="s">
        <v>61</v>
      </c>
      <c r="D31" s="53" t="s">
        <v>98</v>
      </c>
      <c r="E31" s="51">
        <v>42308</v>
      </c>
      <c r="F31" s="76" t="s">
        <v>97</v>
      </c>
      <c r="G31" s="114">
        <v>179.8</v>
      </c>
      <c r="H31" s="115"/>
    </row>
    <row r="32" spans="2:8" ht="15">
      <c r="B32" s="46"/>
      <c r="C32" s="54" t="s">
        <v>61</v>
      </c>
      <c r="D32" s="53">
        <v>658</v>
      </c>
      <c r="E32" s="51">
        <v>42314</v>
      </c>
      <c r="F32" s="76" t="s">
        <v>105</v>
      </c>
      <c r="G32" s="114">
        <v>1218</v>
      </c>
      <c r="H32" s="115"/>
    </row>
    <row r="33" spans="2:8" ht="30">
      <c r="B33" s="46">
        <v>9</v>
      </c>
      <c r="C33" s="54" t="s">
        <v>61</v>
      </c>
      <c r="D33" s="53" t="s">
        <v>99</v>
      </c>
      <c r="E33" s="51">
        <v>42334</v>
      </c>
      <c r="F33" s="76" t="s">
        <v>101</v>
      </c>
      <c r="G33" s="114">
        <v>5000</v>
      </c>
      <c r="H33" s="115"/>
    </row>
    <row r="34" spans="2:8" ht="30">
      <c r="B34" s="46">
        <v>10</v>
      </c>
      <c r="C34" s="54" t="s">
        <v>61</v>
      </c>
      <c r="D34" s="53" t="s">
        <v>104</v>
      </c>
      <c r="E34" s="51">
        <v>42338</v>
      </c>
      <c r="F34" s="76" t="s">
        <v>102</v>
      </c>
      <c r="G34" s="114">
        <v>8000</v>
      </c>
      <c r="H34" s="115"/>
    </row>
    <row r="35" spans="2:8" ht="30">
      <c r="B35" s="46">
        <v>11</v>
      </c>
      <c r="C35" s="88" t="s">
        <v>61</v>
      </c>
      <c r="D35" s="53" t="s">
        <v>110</v>
      </c>
      <c r="E35" s="51">
        <v>42347</v>
      </c>
      <c r="F35" s="76" t="s">
        <v>111</v>
      </c>
      <c r="G35" s="114">
        <v>605</v>
      </c>
      <c r="H35" s="115"/>
    </row>
    <row r="36" spans="2:8" ht="15">
      <c r="B36" s="46">
        <v>12</v>
      </c>
      <c r="C36" s="54"/>
      <c r="D36" s="53"/>
      <c r="E36" s="51"/>
      <c r="F36" s="76"/>
      <c r="G36" s="114"/>
      <c r="H36" s="115"/>
    </row>
    <row r="37" spans="2:8" ht="12.75" customHeight="1">
      <c r="B37" s="53"/>
      <c r="C37" s="54"/>
      <c r="D37" s="53"/>
      <c r="E37" s="51"/>
      <c r="F37" s="76"/>
      <c r="G37" s="114"/>
      <c r="H37" s="115"/>
    </row>
    <row r="38" spans="2:8" ht="12.75" customHeight="1">
      <c r="B38" s="53"/>
      <c r="C38" s="54"/>
      <c r="D38" s="53"/>
      <c r="E38" s="51"/>
      <c r="F38" s="76"/>
      <c r="G38" s="112"/>
      <c r="H38" s="113"/>
    </row>
    <row r="39" spans="2:8" ht="12.75" customHeight="1" thickBot="1">
      <c r="B39" s="53"/>
      <c r="C39" s="54"/>
      <c r="D39" s="53"/>
      <c r="E39" s="51"/>
      <c r="F39" s="52"/>
      <c r="G39" s="114"/>
      <c r="H39" s="115"/>
    </row>
    <row r="40" spans="2:8" ht="17.25" customHeight="1" thickBot="1">
      <c r="B40" s="55"/>
      <c r="C40" s="55"/>
      <c r="D40" s="63"/>
      <c r="E40" s="63"/>
      <c r="F40" s="55" t="s">
        <v>6</v>
      </c>
      <c r="G40" s="120">
        <f>SUM(G24:H39)</f>
        <v>23785.559999999998</v>
      </c>
      <c r="H40" s="121"/>
    </row>
    <row r="41" spans="2:8" ht="15">
      <c r="B41" s="56"/>
      <c r="C41" s="56"/>
      <c r="D41" s="64"/>
      <c r="E41" s="64"/>
      <c r="F41" s="65"/>
      <c r="G41" s="65"/>
      <c r="H41" s="65"/>
    </row>
    <row r="42" spans="2:8" ht="15">
      <c r="B42" s="122" t="s">
        <v>36</v>
      </c>
      <c r="C42" s="122"/>
      <c r="D42" s="122"/>
      <c r="E42" s="64"/>
      <c r="F42" s="3" t="s">
        <v>37</v>
      </c>
      <c r="G42" s="123"/>
      <c r="H42" s="123"/>
    </row>
    <row r="43" spans="2:8" ht="15">
      <c r="B43" s="15"/>
      <c r="C43" s="15"/>
      <c r="D43" s="66"/>
      <c r="E43" s="64"/>
      <c r="F43" s="65"/>
      <c r="G43" s="3"/>
      <c r="H43" s="3"/>
    </row>
    <row r="44" spans="2:8" ht="15.75" thickBot="1">
      <c r="B44" s="59"/>
      <c r="C44" s="59"/>
      <c r="D44" s="67"/>
      <c r="E44" s="64"/>
      <c r="F44" s="65"/>
      <c r="G44" s="64"/>
      <c r="H44" s="64"/>
    </row>
    <row r="45" spans="2:8" ht="15">
      <c r="B45" s="116" t="s">
        <v>43</v>
      </c>
      <c r="C45" s="116"/>
      <c r="D45" s="116"/>
      <c r="E45" s="15"/>
      <c r="F45" s="60" t="s">
        <v>43</v>
      </c>
      <c r="G45" s="16"/>
      <c r="H45" s="16"/>
    </row>
    <row r="46" spans="2:8" ht="15">
      <c r="B46" s="66"/>
      <c r="C46" s="66"/>
      <c r="D46" s="66"/>
      <c r="E46" s="15"/>
      <c r="F46" s="66"/>
      <c r="G46" s="16"/>
      <c r="H46" s="16"/>
    </row>
    <row r="47" spans="2:8" ht="12">
      <c r="B47" s="117" t="s">
        <v>52</v>
      </c>
      <c r="C47" s="117"/>
      <c r="D47" s="117"/>
      <c r="E47" s="117"/>
      <c r="F47" s="117"/>
      <c r="G47" s="117"/>
      <c r="H47" s="117"/>
    </row>
    <row r="48" spans="2:8" ht="15" customHeight="1">
      <c r="B48" s="118" t="s">
        <v>48</v>
      </c>
      <c r="C48" s="118"/>
      <c r="D48" s="118"/>
      <c r="E48" s="118"/>
      <c r="F48" s="118"/>
      <c r="G48" s="118"/>
      <c r="H48" s="118"/>
    </row>
    <row r="49" spans="2:8" ht="15" customHeight="1">
      <c r="B49" s="118"/>
      <c r="C49" s="118"/>
      <c r="D49" s="118"/>
      <c r="E49" s="118"/>
      <c r="F49" s="118"/>
      <c r="G49" s="118"/>
      <c r="H49" s="118"/>
    </row>
    <row r="50" spans="2:8" ht="15" customHeight="1">
      <c r="B50" s="118"/>
      <c r="C50" s="118"/>
      <c r="D50" s="118"/>
      <c r="E50" s="118"/>
      <c r="F50" s="118"/>
      <c r="G50" s="118"/>
      <c r="H50" s="118"/>
    </row>
    <row r="51" spans="2:8" ht="15" customHeight="1">
      <c r="B51" s="66"/>
      <c r="C51" s="66"/>
      <c r="D51" s="66"/>
      <c r="E51" s="15"/>
      <c r="F51" s="66"/>
      <c r="G51" s="16"/>
      <c r="H51" s="16"/>
    </row>
    <row r="52" spans="2:8" ht="15" customHeight="1">
      <c r="B52" s="66"/>
      <c r="C52" s="66"/>
      <c r="D52" s="66"/>
      <c r="E52" s="15"/>
      <c r="F52" s="66"/>
      <c r="G52" s="16"/>
      <c r="H52" s="16"/>
    </row>
    <row r="53" spans="2:8" ht="15">
      <c r="B53" s="66"/>
      <c r="C53" s="66"/>
      <c r="D53" s="66"/>
      <c r="E53" s="15"/>
      <c r="F53" s="66"/>
      <c r="G53" s="16"/>
      <c r="H53" s="16"/>
    </row>
    <row r="55" spans="2:8" ht="12">
      <c r="B55" s="119"/>
      <c r="C55" s="119"/>
      <c r="D55" s="119"/>
      <c r="E55" s="119"/>
      <c r="F55" s="119"/>
      <c r="G55" s="119"/>
      <c r="H55" s="1"/>
    </row>
  </sheetData>
  <sheetProtection insertColumns="0" insertRows="0" deleteColumns="0" deleteRows="0"/>
  <mergeCells count="38">
    <mergeCell ref="B45:D45"/>
    <mergeCell ref="B47:H47"/>
    <mergeCell ref="B48:H50"/>
    <mergeCell ref="B55:G55"/>
    <mergeCell ref="G26:H26"/>
    <mergeCell ref="G39:H39"/>
    <mergeCell ref="G40:H40"/>
    <mergeCell ref="B42:D42"/>
    <mergeCell ref="G42:H42"/>
    <mergeCell ref="G37:H37"/>
    <mergeCell ref="G38:H38"/>
    <mergeCell ref="G30:H30"/>
    <mergeCell ref="G31:H31"/>
    <mergeCell ref="G33:H33"/>
    <mergeCell ref="G34:H34"/>
    <mergeCell ref="G35:H35"/>
    <mergeCell ref="G36:H36"/>
    <mergeCell ref="G32:H32"/>
    <mergeCell ref="G24:H24"/>
    <mergeCell ref="G25:H25"/>
    <mergeCell ref="G27:H27"/>
    <mergeCell ref="G28:H28"/>
    <mergeCell ref="G29:H29"/>
    <mergeCell ref="D16:E16"/>
    <mergeCell ref="B18:H18"/>
    <mergeCell ref="B20:D20"/>
    <mergeCell ref="E20:H20"/>
    <mergeCell ref="B22:B23"/>
    <mergeCell ref="C22:D22"/>
    <mergeCell ref="E22:E23"/>
    <mergeCell ref="F22:F23"/>
    <mergeCell ref="G22:H23"/>
    <mergeCell ref="B8:G8"/>
    <mergeCell ref="B9:G9"/>
    <mergeCell ref="B11:H11"/>
    <mergeCell ref="B12:H12"/>
    <mergeCell ref="B13:B14"/>
    <mergeCell ref="C13:H14"/>
  </mergeCells>
  <dataValidations count="1">
    <dataValidation type="list" allowBlank="1" showInputMessage="1" showErrorMessage="1" sqref="E20:H20">
      <formula1>lista</formula1>
    </dataValidation>
  </dataValidations>
  <printOptions horizontalCentered="1"/>
  <pageMargins left="0.38" right="0.49" top="0.39" bottom="0.71" header="0" footer="0"/>
  <pageSetup horizontalDpi="300" verticalDpi="300" orientation="portrait" scale="80"/>
  <headerFooter alignWithMargins="0">
    <oddFooter>&amp;R19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H56"/>
  <sheetViews>
    <sheetView tabSelected="1" zoomScale="150" zoomScaleNormal="150" workbookViewId="0" topLeftCell="A35">
      <selection activeCell="D48" sqref="D48"/>
    </sheetView>
  </sheetViews>
  <sheetFormatPr defaultColWidth="11.421875" defaultRowHeight="12.75"/>
  <cols>
    <col min="1" max="1" width="0.42578125" style="0" customWidth="1"/>
    <col min="2" max="2" width="21.140625" style="0" customWidth="1"/>
    <col min="3" max="3" width="18.140625" style="0" customWidth="1"/>
    <col min="4" max="4" width="16.00390625" style="0" customWidth="1"/>
    <col min="5" max="5" width="17.7109375" style="0" customWidth="1"/>
    <col min="6" max="6" width="16.7109375" style="0" customWidth="1"/>
    <col min="7" max="7" width="15.7109375" style="0" customWidth="1"/>
    <col min="8" max="8" width="13.28125" style="0" customWidth="1"/>
  </cols>
  <sheetData>
    <row r="1" ht="5.25" customHeight="1"/>
    <row r="2" ht="19.5" customHeight="1"/>
    <row r="3" ht="19.5" customHeight="1"/>
    <row r="4" ht="19.5" customHeight="1"/>
    <row r="5" ht="19.5" customHeight="1"/>
    <row r="6" spans="2:8" ht="15">
      <c r="B6" s="91" t="s">
        <v>57</v>
      </c>
      <c r="C6" s="91"/>
      <c r="D6" s="91"/>
      <c r="E6" s="91"/>
      <c r="F6" s="91"/>
      <c r="G6" s="91"/>
      <c r="H6" s="91"/>
    </row>
    <row r="7" spans="2:8" ht="15">
      <c r="B7" s="91" t="s">
        <v>58</v>
      </c>
      <c r="C7" s="91"/>
      <c r="D7" s="91"/>
      <c r="E7" s="91"/>
      <c r="F7" s="91"/>
      <c r="G7" s="91"/>
      <c r="H7" s="91"/>
    </row>
    <row r="8" spans="2:8" ht="5.25" customHeight="1">
      <c r="B8" s="14"/>
      <c r="C8" s="14"/>
      <c r="D8" s="14"/>
      <c r="E8" s="14"/>
      <c r="F8" s="14"/>
      <c r="G8" s="14"/>
      <c r="H8" s="14"/>
    </row>
    <row r="9" spans="2:8" ht="15">
      <c r="B9" s="92" t="s">
        <v>53</v>
      </c>
      <c r="C9" s="92"/>
      <c r="D9" s="92"/>
      <c r="E9" s="92"/>
      <c r="F9" s="92"/>
      <c r="G9" s="92"/>
      <c r="H9" s="92"/>
    </row>
    <row r="10" spans="2:8" ht="6.75" customHeight="1">
      <c r="B10" s="93"/>
      <c r="C10" s="93"/>
      <c r="D10" s="93"/>
      <c r="E10" s="93"/>
      <c r="F10" s="93"/>
      <c r="G10" s="93"/>
      <c r="H10" s="93"/>
    </row>
    <row r="11" spans="2:8" ht="12">
      <c r="B11" s="94" t="s">
        <v>9</v>
      </c>
      <c r="C11" s="145" t="s">
        <v>54</v>
      </c>
      <c r="D11" s="146"/>
      <c r="E11" s="146"/>
      <c r="F11" s="146"/>
      <c r="G11" s="146"/>
      <c r="H11" s="147"/>
    </row>
    <row r="12" spans="2:8" ht="16.5" customHeight="1">
      <c r="B12" s="95"/>
      <c r="C12" s="148"/>
      <c r="D12" s="149"/>
      <c r="E12" s="149"/>
      <c r="F12" s="149"/>
      <c r="G12" s="149"/>
      <c r="H12" s="150"/>
    </row>
    <row r="13" spans="2:8" ht="5.25" customHeight="1">
      <c r="B13" s="4"/>
      <c r="C13" s="4"/>
      <c r="D13" s="5"/>
      <c r="E13" s="5"/>
      <c r="F13" s="5"/>
      <c r="G13" s="5"/>
      <c r="H13" s="5"/>
    </row>
    <row r="14" spans="2:8" ht="15">
      <c r="B14" s="17" t="s">
        <v>19</v>
      </c>
      <c r="C14" s="18">
        <v>150000</v>
      </c>
      <c r="D14" s="5"/>
      <c r="E14" s="36"/>
      <c r="F14" s="17" t="s">
        <v>20</v>
      </c>
      <c r="G14" s="151">
        <v>42309</v>
      </c>
      <c r="H14" s="152"/>
    </row>
    <row r="15" spans="2:8" ht="5.25" customHeight="1">
      <c r="B15" s="4"/>
      <c r="C15" s="4"/>
      <c r="D15" s="5"/>
      <c r="E15" s="4"/>
      <c r="F15" s="5"/>
      <c r="G15" s="5"/>
      <c r="H15" s="5"/>
    </row>
    <row r="16" spans="2:8" ht="15">
      <c r="B16" s="92" t="s">
        <v>31</v>
      </c>
      <c r="C16" s="92"/>
      <c r="D16" s="92"/>
      <c r="E16" s="92"/>
      <c r="F16" s="92"/>
      <c r="G16" s="92"/>
      <c r="H16" s="92"/>
    </row>
    <row r="17" spans="2:8" ht="7.5" customHeight="1">
      <c r="B17" s="21"/>
      <c r="C17" s="21"/>
      <c r="D17" s="5"/>
      <c r="E17" s="5"/>
      <c r="F17" s="5"/>
      <c r="G17" s="5"/>
      <c r="H17" s="5"/>
    </row>
    <row r="18" spans="2:8" ht="15">
      <c r="B18" s="17" t="s">
        <v>21</v>
      </c>
      <c r="C18" s="153" t="s">
        <v>71</v>
      </c>
      <c r="D18" s="154"/>
      <c r="E18" s="152"/>
      <c r="F18" s="24"/>
      <c r="G18" s="25" t="s">
        <v>8</v>
      </c>
      <c r="H18" s="7" t="s">
        <v>72</v>
      </c>
    </row>
    <row r="19" spans="2:8" ht="6.75" customHeight="1" thickBot="1">
      <c r="B19" s="5"/>
      <c r="C19" s="5"/>
      <c r="D19" s="5"/>
      <c r="E19" s="5"/>
      <c r="F19" s="5"/>
      <c r="G19" s="5"/>
      <c r="H19" s="5"/>
    </row>
    <row r="20" spans="2:8" ht="10.5" customHeight="1">
      <c r="B20" s="133" t="s">
        <v>25</v>
      </c>
      <c r="C20" s="134"/>
      <c r="D20" s="155" t="s">
        <v>1</v>
      </c>
      <c r="E20" s="127" t="s">
        <v>45</v>
      </c>
      <c r="F20" s="127" t="s">
        <v>46</v>
      </c>
      <c r="G20" s="127" t="s">
        <v>5</v>
      </c>
      <c r="H20" s="157" t="s">
        <v>2</v>
      </c>
    </row>
    <row r="21" spans="2:8" ht="8.25" customHeight="1">
      <c r="B21" s="135"/>
      <c r="C21" s="136"/>
      <c r="D21" s="156"/>
      <c r="E21" s="128"/>
      <c r="F21" s="128"/>
      <c r="G21" s="128"/>
      <c r="H21" s="158"/>
    </row>
    <row r="22" spans="1:8" ht="15">
      <c r="A22" s="1"/>
      <c r="B22" s="131" t="s">
        <v>50</v>
      </c>
      <c r="C22" s="132"/>
      <c r="D22" s="22">
        <v>2000</v>
      </c>
      <c r="E22" s="26">
        <v>0</v>
      </c>
      <c r="F22" s="90">
        <v>2100</v>
      </c>
      <c r="G22" s="27">
        <f aca="true" t="shared" si="0" ref="G22:G29">+E22+F22</f>
        <v>2100</v>
      </c>
      <c r="H22" s="28">
        <f aca="true" t="shared" si="1" ref="H22:H29">(E22+F22)-D22</f>
        <v>100</v>
      </c>
    </row>
    <row r="23" spans="1:8" ht="28.5" customHeight="1">
      <c r="A23" s="1"/>
      <c r="B23" s="131" t="s">
        <v>30</v>
      </c>
      <c r="C23" s="132"/>
      <c r="D23" s="22">
        <v>2000</v>
      </c>
      <c r="E23" s="26">
        <f>348+1059+371.53</f>
        <v>1778.53</v>
      </c>
      <c r="F23" s="26">
        <v>0</v>
      </c>
      <c r="G23" s="27">
        <f t="shared" si="0"/>
        <v>1778.53</v>
      </c>
      <c r="H23" s="28">
        <f t="shared" si="1"/>
        <v>-221.47000000000003</v>
      </c>
    </row>
    <row r="24" spans="2:8" ht="15">
      <c r="B24" s="129" t="s">
        <v>3</v>
      </c>
      <c r="C24" s="130"/>
      <c r="D24" s="22">
        <v>0</v>
      </c>
      <c r="E24" s="26">
        <v>0</v>
      </c>
      <c r="F24" s="26">
        <v>0</v>
      </c>
      <c r="G24" s="27">
        <f t="shared" si="0"/>
        <v>0</v>
      </c>
      <c r="H24" s="28">
        <f t="shared" si="1"/>
        <v>0</v>
      </c>
    </row>
    <row r="25" spans="2:8" ht="15">
      <c r="B25" s="129" t="s">
        <v>24</v>
      </c>
      <c r="C25" s="130"/>
      <c r="D25" s="22">
        <v>0</v>
      </c>
      <c r="E25" s="26">
        <v>0</v>
      </c>
      <c r="F25" s="26">
        <v>0</v>
      </c>
      <c r="G25" s="27">
        <f t="shared" si="0"/>
        <v>0</v>
      </c>
      <c r="H25" s="28">
        <f t="shared" si="1"/>
        <v>0</v>
      </c>
    </row>
    <row r="26" spans="2:8" ht="15">
      <c r="B26" s="129" t="s">
        <v>23</v>
      </c>
      <c r="C26" s="130"/>
      <c r="D26" s="22">
        <v>0</v>
      </c>
      <c r="E26" s="26">
        <v>0</v>
      </c>
      <c r="F26" s="26">
        <v>0</v>
      </c>
      <c r="G26" s="27">
        <f t="shared" si="0"/>
        <v>0</v>
      </c>
      <c r="H26" s="28">
        <f t="shared" si="1"/>
        <v>0</v>
      </c>
    </row>
    <row r="27" spans="2:8" ht="15">
      <c r="B27" s="129" t="s">
        <v>47</v>
      </c>
      <c r="C27" s="130"/>
      <c r="D27" s="22">
        <v>14000</v>
      </c>
      <c r="E27" s="26">
        <v>6387</v>
      </c>
      <c r="F27" s="26">
        <v>7999</v>
      </c>
      <c r="G27" s="27">
        <f>+E27+F27</f>
        <v>14386</v>
      </c>
      <c r="H27" s="28">
        <f>(E27+F27)-D27</f>
        <v>386</v>
      </c>
    </row>
    <row r="28" spans="2:8" ht="15">
      <c r="B28" s="129" t="s">
        <v>4</v>
      </c>
      <c r="C28" s="130"/>
      <c r="D28" s="22">
        <v>0</v>
      </c>
      <c r="E28" s="26">
        <v>0</v>
      </c>
      <c r="F28" s="26">
        <v>0</v>
      </c>
      <c r="G28" s="27">
        <f t="shared" si="0"/>
        <v>0</v>
      </c>
      <c r="H28" s="28">
        <f t="shared" si="1"/>
        <v>0</v>
      </c>
    </row>
    <row r="29" spans="2:8" ht="15">
      <c r="B29" s="129" t="s">
        <v>39</v>
      </c>
      <c r="C29" s="130"/>
      <c r="D29" s="22">
        <v>0</v>
      </c>
      <c r="E29" s="26">
        <v>0</v>
      </c>
      <c r="F29" s="26">
        <v>0</v>
      </c>
      <c r="G29" s="27">
        <f t="shared" si="0"/>
        <v>0</v>
      </c>
      <c r="H29" s="28">
        <f t="shared" si="1"/>
        <v>0</v>
      </c>
    </row>
    <row r="30" spans="2:8" ht="15">
      <c r="B30" s="159" t="s">
        <v>27</v>
      </c>
      <c r="C30" s="160"/>
      <c r="D30" s="37">
        <f>SUM(D22:D29)</f>
        <v>18000</v>
      </c>
      <c r="E30" s="37">
        <f>SUM(E22:E29)</f>
        <v>8165.53</v>
      </c>
      <c r="F30" s="37">
        <f>SUM(F22:F29)</f>
        <v>10099</v>
      </c>
      <c r="G30" s="37">
        <f>SUM(G22:G29)</f>
        <v>18264.53</v>
      </c>
      <c r="H30" s="38">
        <f>SUM(H22:H29)</f>
        <v>264.53</v>
      </c>
    </row>
    <row r="31" spans="2:8" ht="9" customHeight="1">
      <c r="B31" s="29"/>
      <c r="C31" s="30"/>
      <c r="D31" s="31"/>
      <c r="E31" s="31"/>
      <c r="F31" s="31"/>
      <c r="G31" s="31"/>
      <c r="H31" s="32"/>
    </row>
    <row r="32" spans="2:8" ht="15">
      <c r="B32" s="161" t="s">
        <v>0</v>
      </c>
      <c r="C32" s="162"/>
      <c r="D32" s="33"/>
      <c r="E32" s="33"/>
      <c r="F32" s="33"/>
      <c r="G32" s="34"/>
      <c r="H32" s="35"/>
    </row>
    <row r="33" spans="2:8" ht="15">
      <c r="B33" s="137" t="s">
        <v>51</v>
      </c>
      <c r="C33" s="138"/>
      <c r="D33" s="39">
        <v>100000</v>
      </c>
      <c r="E33" s="26">
        <v>6495.9</v>
      </c>
      <c r="F33" s="90">
        <v>95781.91</v>
      </c>
      <c r="G33" s="27">
        <f aca="true" t="shared" si="2" ref="G33:G41">+E33+F33</f>
        <v>102277.81</v>
      </c>
      <c r="H33" s="28">
        <f aca="true" t="shared" si="3" ref="H33:H41">(E33+F33)-D33</f>
        <v>2277.8099999999977</v>
      </c>
    </row>
    <row r="34" spans="2:8" ht="15">
      <c r="B34" s="143" t="s">
        <v>22</v>
      </c>
      <c r="C34" s="144"/>
      <c r="D34" s="22">
        <v>0</v>
      </c>
      <c r="E34" s="26">
        <v>0</v>
      </c>
      <c r="F34" s="26">
        <v>0</v>
      </c>
      <c r="G34" s="27">
        <f t="shared" si="2"/>
        <v>0</v>
      </c>
      <c r="H34" s="28">
        <f t="shared" si="3"/>
        <v>0</v>
      </c>
    </row>
    <row r="35" spans="2:8" ht="15">
      <c r="B35" s="129" t="s">
        <v>7</v>
      </c>
      <c r="C35" s="130"/>
      <c r="D35" s="22">
        <v>6000</v>
      </c>
      <c r="E35" s="26">
        <v>0</v>
      </c>
      <c r="F35" s="26">
        <v>6019.53</v>
      </c>
      <c r="G35" s="27">
        <f t="shared" si="2"/>
        <v>6019.53</v>
      </c>
      <c r="H35" s="28">
        <f t="shared" si="3"/>
        <v>19.529999999999745</v>
      </c>
    </row>
    <row r="36" spans="2:8" ht="30.75" customHeight="1">
      <c r="B36" s="137" t="s">
        <v>28</v>
      </c>
      <c r="C36" s="138"/>
      <c r="D36" s="22">
        <v>0</v>
      </c>
      <c r="E36" s="26">
        <v>0</v>
      </c>
      <c r="F36" s="26">
        <v>0</v>
      </c>
      <c r="G36" s="27">
        <f>+E36+F36</f>
        <v>0</v>
      </c>
      <c r="H36" s="28">
        <f>(E36+F36)-D36</f>
        <v>0</v>
      </c>
    </row>
    <row r="37" spans="2:8" ht="15">
      <c r="B37" s="129" t="s">
        <v>41</v>
      </c>
      <c r="C37" s="130"/>
      <c r="D37" s="22">
        <v>26000</v>
      </c>
      <c r="E37" s="26">
        <v>0</v>
      </c>
      <c r="F37" s="90">
        <v>23785.56</v>
      </c>
      <c r="G37" s="27">
        <f>+E37+F37</f>
        <v>23785.56</v>
      </c>
      <c r="H37" s="28">
        <f>(E37+F37)-D37</f>
        <v>-2214.4399999999987</v>
      </c>
    </row>
    <row r="38" spans="2:8" ht="15">
      <c r="B38" s="129" t="s">
        <v>40</v>
      </c>
      <c r="C38" s="130"/>
      <c r="D38" s="22">
        <v>0</v>
      </c>
      <c r="E38" s="26">
        <v>0</v>
      </c>
      <c r="F38" s="26">
        <v>0</v>
      </c>
      <c r="G38" s="27">
        <f t="shared" si="2"/>
        <v>0</v>
      </c>
      <c r="H38" s="28">
        <f t="shared" si="3"/>
        <v>0</v>
      </c>
    </row>
    <row r="39" spans="2:8" ht="15">
      <c r="B39" s="129" t="s">
        <v>29</v>
      </c>
      <c r="C39" s="130"/>
      <c r="D39" s="22">
        <v>0</v>
      </c>
      <c r="E39" s="26">
        <v>0</v>
      </c>
      <c r="F39" s="26">
        <v>0</v>
      </c>
      <c r="G39" s="27">
        <f t="shared" si="2"/>
        <v>0</v>
      </c>
      <c r="H39" s="28">
        <f t="shared" si="3"/>
        <v>0</v>
      </c>
    </row>
    <row r="40" spans="2:8" ht="15">
      <c r="B40" s="129" t="s">
        <v>42</v>
      </c>
      <c r="C40" s="130"/>
      <c r="D40" s="22">
        <v>0</v>
      </c>
      <c r="E40" s="26">
        <v>0</v>
      </c>
      <c r="F40" s="26">
        <v>0</v>
      </c>
      <c r="G40" s="27">
        <f t="shared" si="2"/>
        <v>0</v>
      </c>
      <c r="H40" s="28">
        <f t="shared" si="3"/>
        <v>0</v>
      </c>
    </row>
    <row r="41" spans="2:8" ht="15">
      <c r="B41" s="129" t="s">
        <v>39</v>
      </c>
      <c r="C41" s="130"/>
      <c r="D41" s="22">
        <v>0</v>
      </c>
      <c r="E41" s="26">
        <v>0</v>
      </c>
      <c r="F41" s="26">
        <v>0</v>
      </c>
      <c r="G41" s="27">
        <f t="shared" si="2"/>
        <v>0</v>
      </c>
      <c r="H41" s="28">
        <f t="shared" si="3"/>
        <v>0</v>
      </c>
    </row>
    <row r="42" spans="2:8" ht="15.75" thickBot="1">
      <c r="B42" s="139" t="s">
        <v>18</v>
      </c>
      <c r="C42" s="140"/>
      <c r="D42" s="40">
        <f>SUM(D33:D41)</f>
        <v>132000</v>
      </c>
      <c r="E42" s="40">
        <f>SUM(E33:E41)</f>
        <v>6495.9</v>
      </c>
      <c r="F42" s="40">
        <f>SUM(F33:F41)</f>
        <v>125587</v>
      </c>
      <c r="G42" s="40">
        <f>SUM(G33:G41)</f>
        <v>132082.9</v>
      </c>
      <c r="H42" s="41">
        <f>SUM(H33:H41)</f>
        <v>82.89999999999873</v>
      </c>
    </row>
    <row r="43" spans="2:8" ht="15.75" thickBot="1">
      <c r="B43" s="141" t="s">
        <v>6</v>
      </c>
      <c r="C43" s="142"/>
      <c r="D43" s="42">
        <f>+D42+D30</f>
        <v>150000</v>
      </c>
      <c r="E43" s="42">
        <f>+E42+E30</f>
        <v>14661.43</v>
      </c>
      <c r="F43" s="42">
        <f>+F42+F30</f>
        <v>135686</v>
      </c>
      <c r="G43" s="42">
        <f>+G42+G30</f>
        <v>150347.43</v>
      </c>
      <c r="H43" s="43">
        <f>+H42+H30</f>
        <v>347.4299999999987</v>
      </c>
    </row>
    <row r="44" spans="2:8" ht="3.75" customHeight="1">
      <c r="B44" s="5"/>
      <c r="C44" s="5"/>
      <c r="D44" s="23"/>
      <c r="E44" s="23"/>
      <c r="F44" s="23"/>
      <c r="G44" s="23"/>
      <c r="H44" s="23"/>
    </row>
    <row r="45" spans="2:8" ht="12">
      <c r="B45" s="165" t="s">
        <v>112</v>
      </c>
      <c r="C45" s="165"/>
      <c r="D45" s="165"/>
      <c r="E45" s="165"/>
      <c r="F45" s="165"/>
      <c r="G45" s="165"/>
      <c r="H45" s="165"/>
    </row>
    <row r="46" spans="2:8" ht="7.5" customHeight="1">
      <c r="B46" s="5"/>
      <c r="C46" s="5"/>
      <c r="D46" s="23"/>
      <c r="E46" s="23"/>
      <c r="F46" s="23"/>
      <c r="G46" s="23"/>
      <c r="H46" s="23"/>
    </row>
    <row r="47" spans="2:8" ht="15.75">
      <c r="B47" s="125" t="s">
        <v>36</v>
      </c>
      <c r="C47" s="125"/>
      <c r="D47" s="5"/>
      <c r="E47" s="5"/>
      <c r="F47" s="125" t="s">
        <v>37</v>
      </c>
      <c r="G47" s="125"/>
      <c r="H47" s="125"/>
    </row>
    <row r="48" spans="2:8" ht="15.75">
      <c r="B48" s="68"/>
      <c r="C48" s="68"/>
      <c r="F48" s="58"/>
      <c r="G48" s="70"/>
      <c r="H48" s="70"/>
    </row>
    <row r="49" spans="2:8" ht="16.5" thickBot="1">
      <c r="B49" s="126"/>
      <c r="C49" s="126"/>
      <c r="F49" s="126"/>
      <c r="G49" s="126"/>
      <c r="H49" s="126"/>
    </row>
    <row r="50" spans="2:8" ht="15.75">
      <c r="B50" s="125" t="s">
        <v>43</v>
      </c>
      <c r="C50" s="125"/>
      <c r="F50" s="125" t="s">
        <v>43</v>
      </c>
      <c r="G50" s="125"/>
      <c r="H50" s="125"/>
    </row>
    <row r="52" spans="2:8" ht="12">
      <c r="B52" s="163" t="s">
        <v>52</v>
      </c>
      <c r="C52" s="163"/>
      <c r="D52" s="163"/>
      <c r="E52" s="163"/>
      <c r="F52" s="163"/>
      <c r="G52" s="163"/>
      <c r="H52" s="163"/>
    </row>
    <row r="53" spans="2:8" ht="12">
      <c r="B53" s="164" t="s">
        <v>48</v>
      </c>
      <c r="C53" s="164"/>
      <c r="D53" s="164"/>
      <c r="E53" s="164"/>
      <c r="F53" s="164"/>
      <c r="G53" s="164"/>
      <c r="H53" s="164"/>
    </row>
    <row r="54" spans="2:8" ht="12">
      <c r="B54" s="164"/>
      <c r="C54" s="164"/>
      <c r="D54" s="164"/>
      <c r="E54" s="164"/>
      <c r="F54" s="164"/>
      <c r="G54" s="164"/>
      <c r="H54" s="164"/>
    </row>
    <row r="55" spans="2:8" ht="15" customHeight="1">
      <c r="B55" s="164"/>
      <c r="C55" s="164"/>
      <c r="D55" s="164"/>
      <c r="E55" s="164"/>
      <c r="F55" s="164"/>
      <c r="G55" s="164"/>
      <c r="H55" s="164"/>
    </row>
    <row r="56" spans="2:8" ht="12">
      <c r="B56" s="164"/>
      <c r="C56" s="164"/>
      <c r="D56" s="164"/>
      <c r="E56" s="164"/>
      <c r="F56" s="164"/>
      <c r="G56" s="164"/>
      <c r="H56" s="164"/>
    </row>
  </sheetData>
  <sheetProtection insertColumns="0" insertRows="0" deleteColumns="0" deleteRows="0"/>
  <mergeCells count="45">
    <mergeCell ref="B30:C30"/>
    <mergeCell ref="B32:C32"/>
    <mergeCell ref="B52:H52"/>
    <mergeCell ref="B53:H56"/>
    <mergeCell ref="B45:H45"/>
    <mergeCell ref="B40:C40"/>
    <mergeCell ref="B36:C36"/>
    <mergeCell ref="B37:C37"/>
    <mergeCell ref="B38:C38"/>
    <mergeCell ref="B39:C39"/>
    <mergeCell ref="D20:D21"/>
    <mergeCell ref="E20:E21"/>
    <mergeCell ref="B29:C29"/>
    <mergeCell ref="B16:H16"/>
    <mergeCell ref="B24:C24"/>
    <mergeCell ref="B25:C25"/>
    <mergeCell ref="B26:C26"/>
    <mergeCell ref="G20:G21"/>
    <mergeCell ref="H20:H21"/>
    <mergeCell ref="B11:B12"/>
    <mergeCell ref="B33:C33"/>
    <mergeCell ref="B41:C41"/>
    <mergeCell ref="B42:C42"/>
    <mergeCell ref="B43:C43"/>
    <mergeCell ref="B34:C34"/>
    <mergeCell ref="B35:C35"/>
    <mergeCell ref="C11:H12"/>
    <mergeCell ref="G14:H14"/>
    <mergeCell ref="C18:E18"/>
    <mergeCell ref="B6:H6"/>
    <mergeCell ref="B7:H7"/>
    <mergeCell ref="B9:H9"/>
    <mergeCell ref="B10:H10"/>
    <mergeCell ref="F20:F21"/>
    <mergeCell ref="B28:C28"/>
    <mergeCell ref="B27:C27"/>
    <mergeCell ref="B22:C22"/>
    <mergeCell ref="B23:C23"/>
    <mergeCell ref="B20:C21"/>
    <mergeCell ref="B47:C47"/>
    <mergeCell ref="B49:C49"/>
    <mergeCell ref="B50:C50"/>
    <mergeCell ref="F47:H47"/>
    <mergeCell ref="F49:H49"/>
    <mergeCell ref="F50:H50"/>
  </mergeCells>
  <printOptions horizontalCentered="1"/>
  <pageMargins left="0.26" right="0.25" top="0.56" bottom="0.84" header="0" footer="0"/>
  <pageSetup horizontalDpi="300" verticalDpi="300" orientation="portrait" scale="80"/>
  <headerFooter alignWithMargins="0">
    <oddFooter>&amp;R18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J56"/>
  <sheetViews>
    <sheetView zoomScale="150" zoomScaleNormal="150" workbookViewId="0" topLeftCell="A22">
      <selection activeCell="F34" sqref="F34:G34"/>
    </sheetView>
  </sheetViews>
  <sheetFormatPr defaultColWidth="11.421875" defaultRowHeight="12.75"/>
  <cols>
    <col min="1" max="1" width="0.42578125" style="0" customWidth="1"/>
    <col min="2" max="2" width="21.140625" style="0" customWidth="1"/>
    <col min="3" max="3" width="19.140625" style="0" customWidth="1"/>
    <col min="4" max="4" width="12.140625" style="0" customWidth="1"/>
    <col min="5" max="5" width="10.421875" style="0" customWidth="1"/>
    <col min="6" max="6" width="11.7109375" style="0" customWidth="1"/>
    <col min="7" max="7" width="13.7109375" style="0" customWidth="1"/>
  </cols>
  <sheetData>
    <row r="1" ht="6" customHeight="1"/>
    <row r="2" ht="15" customHeight="1"/>
    <row r="3" ht="15" customHeight="1">
      <c r="F3" s="69"/>
    </row>
    <row r="4" ht="15" customHeight="1"/>
    <row r="5" ht="15" customHeight="1"/>
    <row r="6" ht="15" customHeight="1"/>
    <row r="7" spans="2:7" ht="15">
      <c r="B7" s="91" t="s">
        <v>57</v>
      </c>
      <c r="C7" s="91"/>
      <c r="D7" s="91"/>
      <c r="E7" s="91"/>
      <c r="F7" s="91"/>
      <c r="G7" s="91"/>
    </row>
    <row r="8" spans="2:7" ht="15">
      <c r="B8" s="91" t="s">
        <v>58</v>
      </c>
      <c r="C8" s="91"/>
      <c r="D8" s="91"/>
      <c r="E8" s="91"/>
      <c r="F8" s="91"/>
      <c r="G8" s="91"/>
    </row>
    <row r="9" spans="2:7" ht="2.25" customHeight="1">
      <c r="B9" s="2"/>
      <c r="C9" s="2"/>
      <c r="D9" s="2"/>
      <c r="E9" s="2"/>
      <c r="F9" s="2"/>
      <c r="G9" s="2"/>
    </row>
    <row r="10" spans="2:7" ht="15">
      <c r="B10" s="187" t="s">
        <v>44</v>
      </c>
      <c r="C10" s="187"/>
      <c r="D10" s="187"/>
      <c r="E10" s="187"/>
      <c r="F10" s="187"/>
      <c r="G10" s="187"/>
    </row>
    <row r="11" spans="2:7" ht="2.25" customHeight="1">
      <c r="B11" s="123"/>
      <c r="C11" s="123"/>
      <c r="D11" s="123"/>
      <c r="E11" s="123"/>
      <c r="F11" s="123"/>
      <c r="G11" s="123"/>
    </row>
    <row r="12" spans="2:7" ht="12" customHeight="1">
      <c r="B12" s="181" t="s">
        <v>9</v>
      </c>
      <c r="C12" s="145" t="s">
        <v>54</v>
      </c>
      <c r="D12" s="146"/>
      <c r="E12" s="146"/>
      <c r="F12" s="146"/>
      <c r="G12" s="147"/>
    </row>
    <row r="13" spans="2:7" ht="16.5" customHeight="1">
      <c r="B13" s="182"/>
      <c r="C13" s="148"/>
      <c r="D13" s="149"/>
      <c r="E13" s="149"/>
      <c r="F13" s="149"/>
      <c r="G13" s="150"/>
    </row>
    <row r="14" spans="2:7" ht="2.25" customHeight="1">
      <c r="B14" s="4"/>
      <c r="C14" s="4"/>
      <c r="D14" s="4"/>
      <c r="E14" s="5"/>
      <c r="F14" s="5"/>
      <c r="G14" s="5"/>
    </row>
    <row r="15" spans="2:7" ht="15">
      <c r="B15" s="17" t="s">
        <v>19</v>
      </c>
      <c r="C15" s="18">
        <v>150000</v>
      </c>
      <c r="D15" s="19"/>
      <c r="E15" s="17" t="s">
        <v>20</v>
      </c>
      <c r="F15" s="20"/>
      <c r="G15" s="74">
        <v>42309</v>
      </c>
    </row>
    <row r="16" spans="2:7" ht="2.25" customHeight="1">
      <c r="B16" s="4"/>
      <c r="C16" s="4"/>
      <c r="D16" s="4"/>
      <c r="E16" s="5"/>
      <c r="F16" s="5"/>
      <c r="G16" s="5"/>
    </row>
    <row r="17" spans="2:7" ht="15">
      <c r="B17" s="92" t="s">
        <v>33</v>
      </c>
      <c r="C17" s="92"/>
      <c r="D17" s="92"/>
      <c r="E17" s="92"/>
      <c r="F17" s="92"/>
      <c r="G17" s="92"/>
    </row>
    <row r="18" spans="2:7" ht="3" customHeight="1">
      <c r="B18" s="21"/>
      <c r="C18" s="21"/>
      <c r="D18" s="21"/>
      <c r="E18" s="5"/>
      <c r="F18" s="5"/>
      <c r="G18" s="5"/>
    </row>
    <row r="19" spans="2:7" ht="15">
      <c r="B19" s="17" t="s">
        <v>21</v>
      </c>
      <c r="C19" s="153" t="s">
        <v>55</v>
      </c>
      <c r="D19" s="154"/>
      <c r="E19" s="152"/>
      <c r="F19" s="6" t="s">
        <v>8</v>
      </c>
      <c r="G19" s="7" t="s">
        <v>56</v>
      </c>
    </row>
    <row r="20" spans="2:7" ht="2.25" customHeight="1" thickBot="1">
      <c r="B20" s="5"/>
      <c r="C20" s="5"/>
      <c r="D20" s="5"/>
      <c r="E20" s="5"/>
      <c r="F20" s="5"/>
      <c r="G20" s="5"/>
    </row>
    <row r="21" spans="2:7" ht="8.25" customHeight="1">
      <c r="B21" s="133" t="s">
        <v>25</v>
      </c>
      <c r="C21" s="134"/>
      <c r="D21" s="183" t="s">
        <v>1</v>
      </c>
      <c r="E21" s="190"/>
      <c r="F21" s="183" t="s">
        <v>32</v>
      </c>
      <c r="G21" s="184"/>
    </row>
    <row r="22" spans="2:7" ht="9" customHeight="1">
      <c r="B22" s="135"/>
      <c r="C22" s="136"/>
      <c r="D22" s="185"/>
      <c r="E22" s="191"/>
      <c r="F22" s="185"/>
      <c r="G22" s="186"/>
    </row>
    <row r="23" spans="2:7" ht="15">
      <c r="B23" s="193" t="s">
        <v>50</v>
      </c>
      <c r="C23" s="194"/>
      <c r="D23" s="180">
        <v>2000</v>
      </c>
      <c r="E23" s="180"/>
      <c r="F23" s="203">
        <v>0</v>
      </c>
      <c r="G23" s="204"/>
    </row>
    <row r="24" spans="2:7" ht="30" customHeight="1">
      <c r="B24" s="197" t="s">
        <v>26</v>
      </c>
      <c r="C24" s="198"/>
      <c r="D24" s="180">
        <v>2000</v>
      </c>
      <c r="E24" s="180"/>
      <c r="F24" s="180">
        <f>348+1059</f>
        <v>1407</v>
      </c>
      <c r="G24" s="192"/>
    </row>
    <row r="25" spans="2:7" ht="15">
      <c r="B25" s="170" t="s">
        <v>3</v>
      </c>
      <c r="C25" s="171"/>
      <c r="D25" s="180"/>
      <c r="E25" s="180"/>
      <c r="F25" s="180"/>
      <c r="G25" s="192"/>
    </row>
    <row r="26" spans="2:7" ht="15">
      <c r="B26" s="168" t="s">
        <v>24</v>
      </c>
      <c r="C26" s="169"/>
      <c r="D26" s="180"/>
      <c r="E26" s="180"/>
      <c r="F26" s="180"/>
      <c r="G26" s="192"/>
    </row>
    <row r="27" spans="2:7" ht="15">
      <c r="B27" s="170" t="s">
        <v>23</v>
      </c>
      <c r="C27" s="171"/>
      <c r="D27" s="180"/>
      <c r="E27" s="180"/>
      <c r="F27" s="180"/>
      <c r="G27" s="192"/>
    </row>
    <row r="28" spans="2:7" ht="15">
      <c r="B28" s="168" t="s">
        <v>38</v>
      </c>
      <c r="C28" s="169"/>
      <c r="D28" s="180">
        <v>14000</v>
      </c>
      <c r="E28" s="180"/>
      <c r="F28" s="180">
        <f>3690+2697</f>
        <v>6387</v>
      </c>
      <c r="G28" s="192"/>
    </row>
    <row r="29" spans="2:7" ht="15">
      <c r="B29" s="170" t="s">
        <v>4</v>
      </c>
      <c r="C29" s="171"/>
      <c r="D29" s="180"/>
      <c r="E29" s="180"/>
      <c r="F29" s="180"/>
      <c r="G29" s="192"/>
    </row>
    <row r="30" spans="2:7" ht="15.75" thickBot="1">
      <c r="B30" s="172" t="s">
        <v>39</v>
      </c>
      <c r="C30" s="173"/>
      <c r="D30" s="199"/>
      <c r="E30" s="199"/>
      <c r="F30" s="199"/>
      <c r="G30" s="200"/>
    </row>
    <row r="31" spans="2:7" ht="15.75" thickBot="1">
      <c r="B31" s="141" t="s">
        <v>27</v>
      </c>
      <c r="C31" s="142"/>
      <c r="D31" s="178">
        <f>SUM(D23:E30)</f>
        <v>18000</v>
      </c>
      <c r="E31" s="179"/>
      <c r="F31" s="178">
        <f>SUM(F23:G30)</f>
        <v>7794</v>
      </c>
      <c r="G31" s="179"/>
    </row>
    <row r="32" spans="2:8" ht="9" customHeight="1">
      <c r="B32" s="8"/>
      <c r="C32" s="9"/>
      <c r="D32" s="9"/>
      <c r="E32" s="10"/>
      <c r="F32" s="10"/>
      <c r="G32" s="11"/>
      <c r="H32" s="1"/>
    </row>
    <row r="33" spans="2:7" ht="20.25" customHeight="1">
      <c r="B33" s="174" t="s">
        <v>0</v>
      </c>
      <c r="C33" s="175"/>
      <c r="D33" s="201"/>
      <c r="E33" s="202"/>
      <c r="F33" s="12"/>
      <c r="G33" s="13"/>
    </row>
    <row r="34" spans="2:7" ht="15">
      <c r="B34" s="137" t="s">
        <v>51</v>
      </c>
      <c r="C34" s="138"/>
      <c r="D34" s="180">
        <v>100000</v>
      </c>
      <c r="E34" s="180"/>
      <c r="F34" s="180">
        <f>6495.9</f>
        <v>6495.9</v>
      </c>
      <c r="G34" s="192"/>
    </row>
    <row r="35" spans="2:7" ht="15">
      <c r="B35" s="195" t="s">
        <v>22</v>
      </c>
      <c r="C35" s="196"/>
      <c r="D35" s="180"/>
      <c r="E35" s="180"/>
      <c r="F35" s="180"/>
      <c r="G35" s="192"/>
    </row>
    <row r="36" spans="2:7" ht="15">
      <c r="B36" s="176" t="s">
        <v>7</v>
      </c>
      <c r="C36" s="177"/>
      <c r="D36" s="180">
        <v>6000</v>
      </c>
      <c r="E36" s="180"/>
      <c r="F36" s="180">
        <v>0</v>
      </c>
      <c r="G36" s="192"/>
    </row>
    <row r="37" spans="2:7" ht="15">
      <c r="B37" s="176" t="s">
        <v>28</v>
      </c>
      <c r="C37" s="177"/>
      <c r="D37" s="180"/>
      <c r="E37" s="180"/>
      <c r="F37" s="180"/>
      <c r="G37" s="192"/>
    </row>
    <row r="38" spans="2:7" ht="15">
      <c r="B38" s="176" t="s">
        <v>41</v>
      </c>
      <c r="C38" s="177"/>
      <c r="D38" s="180">
        <v>26000</v>
      </c>
      <c r="E38" s="180"/>
      <c r="F38" s="203">
        <v>0</v>
      </c>
      <c r="G38" s="204"/>
    </row>
    <row r="39" spans="2:7" ht="15">
      <c r="B39" s="176" t="s">
        <v>17</v>
      </c>
      <c r="C39" s="177"/>
      <c r="D39" s="180"/>
      <c r="E39" s="180"/>
      <c r="F39" s="180"/>
      <c r="G39" s="192"/>
    </row>
    <row r="40" spans="2:7" ht="15">
      <c r="B40" s="176" t="s">
        <v>29</v>
      </c>
      <c r="C40" s="177"/>
      <c r="D40" s="180"/>
      <c r="E40" s="180"/>
      <c r="F40" s="180"/>
      <c r="G40" s="192"/>
    </row>
    <row r="41" spans="2:7" ht="15">
      <c r="B41" s="176" t="s">
        <v>42</v>
      </c>
      <c r="C41" s="177"/>
      <c r="D41" s="180"/>
      <c r="E41" s="180"/>
      <c r="F41" s="180"/>
      <c r="G41" s="192"/>
    </row>
    <row r="42" spans="2:7" ht="15.75" thickBot="1">
      <c r="B42" s="188" t="s">
        <v>39</v>
      </c>
      <c r="C42" s="189"/>
      <c r="D42" s="180"/>
      <c r="E42" s="180"/>
      <c r="F42" s="180"/>
      <c r="G42" s="192"/>
    </row>
    <row r="43" spans="2:7" ht="15.75" thickBot="1">
      <c r="B43" s="141" t="s">
        <v>18</v>
      </c>
      <c r="C43" s="142"/>
      <c r="D43" s="178">
        <f>SUM(D34:E42)</f>
        <v>132000</v>
      </c>
      <c r="E43" s="179">
        <f>SUM(E34:E42)</f>
        <v>0</v>
      </c>
      <c r="F43" s="205">
        <f>SUM(F34:G42)</f>
        <v>6495.9</v>
      </c>
      <c r="G43" s="206"/>
    </row>
    <row r="44" spans="2:7" ht="15.75" thickBot="1">
      <c r="B44" s="141" t="s">
        <v>6</v>
      </c>
      <c r="C44" s="142"/>
      <c r="D44" s="178">
        <f>D31+D43</f>
        <v>150000</v>
      </c>
      <c r="E44" s="179">
        <f>+E43+D31</f>
        <v>18000</v>
      </c>
      <c r="F44" s="178">
        <f>F31+F43</f>
        <v>14289.9</v>
      </c>
      <c r="G44" s="179">
        <f>+G43+F31</f>
        <v>7794</v>
      </c>
    </row>
    <row r="45" spans="2:7" ht="11.25" customHeight="1">
      <c r="B45" s="5"/>
      <c r="C45" s="5"/>
      <c r="D45" s="5"/>
      <c r="E45" s="23"/>
      <c r="F45" s="23"/>
      <c r="G45" s="23"/>
    </row>
    <row r="46" spans="2:7" ht="15.75">
      <c r="B46" s="125" t="s">
        <v>36</v>
      </c>
      <c r="C46" s="125"/>
      <c r="D46" s="57"/>
      <c r="E46" s="125" t="s">
        <v>37</v>
      </c>
      <c r="F46" s="125"/>
      <c r="G46" s="125"/>
    </row>
    <row r="47" spans="2:7" ht="37.5" customHeight="1" thickBot="1">
      <c r="B47" s="71"/>
      <c r="C47" s="71"/>
      <c r="D47" s="57"/>
      <c r="E47" s="71"/>
      <c r="F47" s="71"/>
      <c r="G47" s="71"/>
    </row>
    <row r="48" spans="2:7" ht="15.75">
      <c r="B48" s="125" t="s">
        <v>43</v>
      </c>
      <c r="C48" s="166"/>
      <c r="D48" s="57"/>
      <c r="E48" s="125" t="s">
        <v>43</v>
      </c>
      <c r="F48" s="125"/>
      <c r="G48" s="125"/>
    </row>
    <row r="49" spans="2:7" ht="18.75" customHeight="1">
      <c r="B49" s="125"/>
      <c r="C49" s="125"/>
      <c r="D49" s="57"/>
      <c r="E49" s="125"/>
      <c r="F49" s="125"/>
      <c r="G49" s="125"/>
    </row>
    <row r="50" spans="2:7" ht="12">
      <c r="B50" s="208" t="s">
        <v>49</v>
      </c>
      <c r="C50" s="208"/>
      <c r="D50" s="208"/>
      <c r="E50" s="208"/>
      <c r="F50" s="208"/>
      <c r="G50" s="208"/>
    </row>
    <row r="51" spans="2:7" ht="15" customHeight="1">
      <c r="B51" s="207" t="s">
        <v>48</v>
      </c>
      <c r="C51" s="207"/>
      <c r="D51" s="207"/>
      <c r="E51" s="207"/>
      <c r="F51" s="207"/>
      <c r="G51" s="207"/>
    </row>
    <row r="52" spans="2:10" ht="15" customHeight="1">
      <c r="B52" s="207"/>
      <c r="C52" s="207"/>
      <c r="D52" s="207"/>
      <c r="E52" s="207"/>
      <c r="F52" s="207"/>
      <c r="G52" s="207"/>
      <c r="I52" s="73"/>
      <c r="J52" s="73"/>
    </row>
    <row r="53" spans="2:10" ht="12">
      <c r="B53" s="207"/>
      <c r="C53" s="207"/>
      <c r="D53" s="207"/>
      <c r="E53" s="207"/>
      <c r="F53" s="207"/>
      <c r="G53" s="207"/>
      <c r="I53" s="167"/>
      <c r="J53" s="167"/>
    </row>
    <row r="54" spans="2:10" ht="12">
      <c r="B54" s="207"/>
      <c r="C54" s="207"/>
      <c r="D54" s="207"/>
      <c r="E54" s="207"/>
      <c r="F54" s="207"/>
      <c r="G54" s="207"/>
      <c r="I54" s="167"/>
      <c r="J54" s="167"/>
    </row>
    <row r="55" spans="2:10" ht="12">
      <c r="B55" s="72"/>
      <c r="C55" s="72"/>
      <c r="D55" s="72"/>
      <c r="E55" s="72"/>
      <c r="F55" s="72"/>
      <c r="G55" s="72"/>
      <c r="I55" s="167"/>
      <c r="J55" s="167"/>
    </row>
    <row r="56" spans="3:10" ht="12">
      <c r="C56" s="72"/>
      <c r="I56" s="167"/>
      <c r="J56" s="167"/>
    </row>
  </sheetData>
  <sheetProtection insertColumns="0" insertRows="0" deleteColumns="0" deleteRows="0"/>
  <mergeCells count="85">
    <mergeCell ref="C19:E19"/>
    <mergeCell ref="F38:G38"/>
    <mergeCell ref="F23:G23"/>
    <mergeCell ref="F43:G43"/>
    <mergeCell ref="B51:G54"/>
    <mergeCell ref="D44:E44"/>
    <mergeCell ref="F44:G44"/>
    <mergeCell ref="B44:C44"/>
    <mergeCell ref="B43:C43"/>
    <mergeCell ref="B50:G50"/>
    <mergeCell ref="B46:C46"/>
    <mergeCell ref="B49:C49"/>
    <mergeCell ref="E49:G49"/>
    <mergeCell ref="E48:G48"/>
    <mergeCell ref="D42:E42"/>
    <mergeCell ref="F37:G37"/>
    <mergeCell ref="F39:G39"/>
    <mergeCell ref="F40:G40"/>
    <mergeCell ref="D43:E43"/>
    <mergeCell ref="D30:E30"/>
    <mergeCell ref="D33:E33"/>
    <mergeCell ref="F41:G41"/>
    <mergeCell ref="F42:G42"/>
    <mergeCell ref="D37:E37"/>
    <mergeCell ref="D38:E38"/>
    <mergeCell ref="D39:E39"/>
    <mergeCell ref="D40:E40"/>
    <mergeCell ref="D41:E41"/>
    <mergeCell ref="B24:C24"/>
    <mergeCell ref="D35:E35"/>
    <mergeCell ref="D36:E36"/>
    <mergeCell ref="F34:G34"/>
    <mergeCell ref="F35:G35"/>
    <mergeCell ref="F36:G36"/>
    <mergeCell ref="F28:G28"/>
    <mergeCell ref="F29:G29"/>
    <mergeCell ref="F30:G30"/>
    <mergeCell ref="D34:E34"/>
    <mergeCell ref="F25:G25"/>
    <mergeCell ref="F26:G26"/>
    <mergeCell ref="D25:E25"/>
    <mergeCell ref="D26:E26"/>
    <mergeCell ref="D27:E27"/>
    <mergeCell ref="D28:E28"/>
    <mergeCell ref="B7:G7"/>
    <mergeCell ref="C12:G13"/>
    <mergeCell ref="B17:G17"/>
    <mergeCell ref="B23:C23"/>
    <mergeCell ref="B37:C37"/>
    <mergeCell ref="B34:C34"/>
    <mergeCell ref="B35:C35"/>
    <mergeCell ref="B31:C31"/>
    <mergeCell ref="D29:E29"/>
    <mergeCell ref="B42:C42"/>
    <mergeCell ref="B25:C25"/>
    <mergeCell ref="B21:C22"/>
    <mergeCell ref="D21:E22"/>
    <mergeCell ref="F27:G27"/>
    <mergeCell ref="B38:C38"/>
    <mergeCell ref="B39:C39"/>
    <mergeCell ref="B40:C40"/>
    <mergeCell ref="B41:C41"/>
    <mergeCell ref="F24:G24"/>
    <mergeCell ref="B36:C36"/>
    <mergeCell ref="B8:G8"/>
    <mergeCell ref="D31:E31"/>
    <mergeCell ref="F31:G31"/>
    <mergeCell ref="D23:E23"/>
    <mergeCell ref="D24:E24"/>
    <mergeCell ref="B11:G11"/>
    <mergeCell ref="B12:B13"/>
    <mergeCell ref="F21:G22"/>
    <mergeCell ref="B10:G10"/>
    <mergeCell ref="E46:G46"/>
    <mergeCell ref="B48:C48"/>
    <mergeCell ref="I53:I56"/>
    <mergeCell ref="J53:J56"/>
    <mergeCell ref="B26:C26"/>
    <mergeCell ref="B27:C27"/>
    <mergeCell ref="B28:C28"/>
    <mergeCell ref="B30:C30"/>
    <mergeCell ref="B33:C33"/>
    <mergeCell ref="B29:C29"/>
  </mergeCells>
  <printOptions horizontalCentered="1"/>
  <pageMargins left="0.34" right="0.66" top="0.5" bottom="0.76" header="0" footer="0"/>
  <pageSetup horizontalDpi="300" verticalDpi="300" orientation="portrait" paperSize="9" scale="95"/>
  <headerFooter alignWithMargins="0">
    <oddFooter>&amp;R17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MONTIEL</dc:creator>
  <cp:keywords/>
  <dc:description/>
  <cp:lastModifiedBy>Jorge Carbajal</cp:lastModifiedBy>
  <cp:lastPrinted>2015-12-18T17:32:41Z</cp:lastPrinted>
  <dcterms:created xsi:type="dcterms:W3CDTF">2008-01-24T20:43:46Z</dcterms:created>
  <dcterms:modified xsi:type="dcterms:W3CDTF">2017-07-08T00:52:46Z</dcterms:modified>
  <cp:category/>
  <cp:version/>
  <cp:contentType/>
  <cp:contentStatus/>
</cp:coreProperties>
</file>