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dra\Documents\Arke2020\1.7 Proyecto INE 22-23 Mujeres Juntas\2. Administrativo\2. Informe final mzo 2023\"/>
    </mc:Choice>
  </mc:AlternateContent>
  <workbookProtection workbookAlgorithmName="SHA-512" workbookHashValue="8uxaBYm58u4C64PwNuFCoR8y+WfSc4/LAFv5sFWUjnFLtW56ZlItUBmV/pzIHRfNnNf4NV6kJZQ35yitB9k8EA==" workbookSaltValue="WcpvpAG/DvVbUcwpx2TUfQ==" workbookSpinCount="100000" lockStructure="1"/>
  <bookViews>
    <workbookView xWindow="0" yWindow="0" windowWidth="20490" windowHeight="7350" activeTab="1"/>
  </bookViews>
  <sheets>
    <sheet name="Registro" sheetId="1" r:id="rId1"/>
    <sheet name="Carátula Final" sheetId="2" r:id="rId2"/>
    <sheet name="Validación de datos" sheetId="3" state="hidden" r:id="rId3"/>
  </sheets>
  <externalReferences>
    <externalReference r:id="rId4"/>
  </externalReferences>
  <definedNames>
    <definedName name="_xlnm._FilterDatabase" localSheetId="0" hidden="1">Registro!$A$1:$Q$251</definedName>
    <definedName name="_xlnm.Print_Area" localSheetId="1">'Carátula Final'!$A$1:$E$53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6" i="2"/>
  <c r="F57" i="3"/>
  <c r="B38" i="2"/>
  <c r="E33" i="2"/>
  <c r="E32" i="2"/>
  <c r="E31" i="2"/>
  <c r="E25" i="2"/>
  <c r="E27" i="2" s="1"/>
  <c r="B27" i="2" s="1"/>
  <c r="E19" i="2"/>
  <c r="E18" i="2"/>
  <c r="E17" i="2"/>
  <c r="E10" i="2"/>
  <c r="E12" i="2" s="1"/>
  <c r="B12" i="2" l="1"/>
  <c r="E35" i="2"/>
  <c r="B35" i="2" s="1"/>
  <c r="E21" i="2"/>
  <c r="B21" i="2" s="1"/>
  <c r="E39" i="2" l="1"/>
  <c r="E41" i="2" s="1"/>
</calcChain>
</file>

<file path=xl/sharedStrings.xml><?xml version="1.0" encoding="utf-8"?>
<sst xmlns="http://schemas.openxmlformats.org/spreadsheetml/2006/main" count="1325" uniqueCount="545">
  <si>
    <t>Tipo Docto.</t>
  </si>
  <si>
    <t>Rubro/Apartado</t>
  </si>
  <si>
    <t>Transporte destino</t>
  </si>
  <si>
    <t>Lugar donde se realizó la actividad</t>
  </si>
  <si>
    <t>Núm. 
Consecutivo</t>
  </si>
  <si>
    <t>Factura</t>
  </si>
  <si>
    <t>Recibo de Honorarios</t>
  </si>
  <si>
    <t>Recursos Humanos</t>
  </si>
  <si>
    <t>Gastos de Difusión</t>
  </si>
  <si>
    <t>Renta de espacios</t>
  </si>
  <si>
    <t>Equipo</t>
  </si>
  <si>
    <t>Hospedaje</t>
  </si>
  <si>
    <t>Alimento</t>
  </si>
  <si>
    <t>Transporte</t>
  </si>
  <si>
    <t>Nombre de beneficiaria/o</t>
  </si>
  <si>
    <t>Actividad Desarrollada</t>
  </si>
  <si>
    <t>Fecha de la actividad</t>
  </si>
  <si>
    <t>Nombre de la Organización:</t>
  </si>
  <si>
    <t>Presupuesto</t>
  </si>
  <si>
    <t>Rubro</t>
  </si>
  <si>
    <t>Apartado</t>
  </si>
  <si>
    <t>Gasto</t>
  </si>
  <si>
    <t>Facilitadores y/o colaboradores</t>
  </si>
  <si>
    <t>Presupuestado</t>
  </si>
  <si>
    <t>Porcentaje avance</t>
  </si>
  <si>
    <t>Total Rec. Humanos</t>
  </si>
  <si>
    <t>Total Rec. Mat.</t>
  </si>
  <si>
    <t>Monto total ejercido</t>
  </si>
  <si>
    <t>Tipo de comprobante</t>
  </si>
  <si>
    <t>Productos Entregables</t>
  </si>
  <si>
    <t>Recibo de Trabajo de Campo</t>
  </si>
  <si>
    <t>Recibo de Traductor Indígena</t>
  </si>
  <si>
    <t>Nombre de la OSC</t>
  </si>
  <si>
    <t xml:space="preserve">Información adicional para justificar 
la factura o el Recibo de trabajo de campo </t>
  </si>
  <si>
    <t>Importe 
Total</t>
  </si>
  <si>
    <t>Transporte origen</t>
  </si>
  <si>
    <t>Período que reporta:</t>
  </si>
  <si>
    <t>Nombre y firma del Representante Legal</t>
  </si>
  <si>
    <t>Recursos Materiales y Servicios</t>
  </si>
  <si>
    <t>Trabajo de Campo</t>
  </si>
  <si>
    <t>Saldo Final del Proyecto</t>
  </si>
  <si>
    <t>Total Trabajo de Campo</t>
  </si>
  <si>
    <t xml:space="preserve">Total Equipo </t>
  </si>
  <si>
    <t>Otros (autorizado por la coord. del PNIPPM)</t>
  </si>
  <si>
    <t>Fecha de Emisión</t>
  </si>
  <si>
    <t>Núm. de Factura o folio fiscal</t>
  </si>
  <si>
    <t>Proveedor
(Nombre del Emisor de la Factura o del Recibo de trabajo de campo)</t>
  </si>
  <si>
    <t>Papelería</t>
  </si>
  <si>
    <t>INCIDENCIAS (para ser llenado por el personal del INE)</t>
  </si>
  <si>
    <t>Presupuesto Otorgado</t>
  </si>
  <si>
    <t>Acciona Transformando Caminos para Ser y Hacer, A.C.</t>
  </si>
  <si>
    <t>Agenda Ciudadana por el Desarrollo y la Corresponsabilidad Social, A.C.</t>
  </si>
  <si>
    <t>Alianza Garantizar a Mujeres y Hombres la Igualdad en el Goce de Todos los Derechos Humanos, A.C.</t>
  </si>
  <si>
    <t>Amor Sin Fronteras, A.C.</t>
  </si>
  <si>
    <t>Arkemetría Social, A.C.</t>
  </si>
  <si>
    <t>Asistencia Legal por los Derechos Humanos, A.C.</t>
  </si>
  <si>
    <t>Asociación Alter Int de la Península de Yucatán, I.A.P.</t>
  </si>
  <si>
    <t>Asociación Nacional de Impulso al Desarrollo Rural Sustentable, A.C.</t>
  </si>
  <si>
    <t>Asociación Salud y Bienestar Social, I.A.P.</t>
  </si>
  <si>
    <t>Café Ciudadano en Defensa de los Derechos Humanos, A.C.</t>
  </si>
  <si>
    <t>Centro de Atención a la Mujer Trabajadora de Chihuahua, A.C.</t>
  </si>
  <si>
    <t>Centro de Experimentación para el Desarrollo Comunitario Tzeltal, A.C.</t>
  </si>
  <si>
    <t>Centro de Gestión y Capacitación para el Desarrollo Social, Gema, A.C.</t>
  </si>
  <si>
    <t>Centro Heriberto Jara, A.C.</t>
  </si>
  <si>
    <t>Ciudadanía para la Integración Social, A.C.</t>
  </si>
  <si>
    <t>Coalición Nacional de Mujeres Rurales, A.C.</t>
  </si>
  <si>
    <t>Colectivo Grépolis, A.C.</t>
  </si>
  <si>
    <t>Colectivo para la Defensa y Promoción de los Derechos Humanos, A.C.</t>
  </si>
  <si>
    <t>Colectivo por la Ciudadanía de las Mujeres, A.C.</t>
  </si>
  <si>
    <t>Creativeria Social, A.C.</t>
  </si>
  <si>
    <t>Dauge, A.C.</t>
  </si>
  <si>
    <t>Eco-Ciudadanía del Futuro, A.C.</t>
  </si>
  <si>
    <t>Enfoque de Igualdad, A.C.</t>
  </si>
  <si>
    <t xml:space="preserve">Enlacecc, I.A.P. </t>
  </si>
  <si>
    <t>Equidad y Autonomía en Movimiento, A.C.</t>
  </si>
  <si>
    <t>Equipos Feministas, A.C.</t>
  </si>
  <si>
    <t>Espiral por la Vida, A.C.</t>
  </si>
  <si>
    <t>Federación Indígena Empresarial y Comunidades Locales de México, A.C.</t>
  </si>
  <si>
    <t>Fundación Brazos Firmes, A.C.</t>
  </si>
  <si>
    <t>Fundación Xilu Xahui, Apoyo al Desarrollo Integral Sustentable, A.C.</t>
  </si>
  <si>
    <t>Fundación Yanco Darien, A.C.</t>
  </si>
  <si>
    <t>Haaz y Asociados Consultores, A.C.</t>
  </si>
  <si>
    <t>Hagamos Algo Asociación para el Desarrollo Integral de Grupos Vulnerables, con Perspectiva de Género, A.C.</t>
  </si>
  <si>
    <t>Hueyi Tonal, S.C.</t>
  </si>
  <si>
    <t>Igualdad ni Más ni Menos, A.C.</t>
  </si>
  <si>
    <t>Instituto de Fomento a la Equidad, A.C.</t>
  </si>
  <si>
    <t>Investigación y Diálogo para la Autogestión Social, A.C.</t>
  </si>
  <si>
    <t>Ixuk'e Asociación para el Desarrollo Integral de Mujeres Chiapanecas, A.C.</t>
  </si>
  <si>
    <t>Jóvenes por una Salud Integral, A.C.</t>
  </si>
  <si>
    <t>Juntos, Una Experiencia Compartida, A.C.</t>
  </si>
  <si>
    <t>La Jugarreta Espacios de Participación, A.C.</t>
  </si>
  <si>
    <t>Mujeres de Tlapa, A.C.</t>
  </si>
  <si>
    <t>Mujeres por la Justicia Social: Atala Apodaca, A.C.</t>
  </si>
  <si>
    <t>Ollin, Jóvenes en Movimiento, A.C.</t>
  </si>
  <si>
    <t>Oportunidades para Todas y Todos, A.C.</t>
  </si>
  <si>
    <t>Organización de Mujeres Unidas Siempre por el Aprendizaje, A.C.</t>
  </si>
  <si>
    <t>Pro-Equidad Durango, A.C.</t>
  </si>
  <si>
    <t>Programa Interdisciplinario de Investigación Acción Feminista, A.C.</t>
  </si>
  <si>
    <t>Red Mujeres, Desarrollo, Justicia y Paz, A.C.</t>
  </si>
  <si>
    <t>Servicios a la Juventud, A.C.</t>
  </si>
  <si>
    <t>Social Research Consulting Agency, A.C.</t>
  </si>
  <si>
    <t>Tejiendo un Sueño, A.C.</t>
  </si>
  <si>
    <t>Tlanemani Mujeres con Liderazgo, A.C</t>
  </si>
  <si>
    <t>Uniendo Manos por una Vida Mejor, A.C.</t>
  </si>
  <si>
    <t>Visión y Alma Comunitaria, A.C.</t>
  </si>
  <si>
    <t>10 de octubre de 2022 al
 31 de marzo de 2023</t>
  </si>
  <si>
    <t>INFORME FINANCIERO 
PNIPPM 2022</t>
  </si>
  <si>
    <t>Nombre y firma del Coordinador del Proyecto</t>
  </si>
  <si>
    <t>Descripción 
(capturar el  concepto de la Factura: artículos o el servicio que se pagó)</t>
  </si>
  <si>
    <t>Arkemetría Social, AC</t>
  </si>
  <si>
    <t>Importe por alimentos para tres personas (cafés y postres)</t>
  </si>
  <si>
    <t>Rosa Marlene Centeno y Sánchez</t>
  </si>
  <si>
    <t>Visita a Motul para dar a conocer el proyecto a los potenciales actores involucrados y vinculantes, así como a los principales beneficiarios</t>
  </si>
  <si>
    <t>Motul, Yuc.</t>
  </si>
  <si>
    <t>Traslado local Motul</t>
  </si>
  <si>
    <t>Dar a conocer el proyecto a los potenciales actores involucrados y vinculantes, así como a los principales beneficiarios</t>
  </si>
  <si>
    <t>Eduardo Martín Canché Herrera</t>
  </si>
  <si>
    <t>Recibo simple alimentación 1</t>
  </si>
  <si>
    <t>Recibo simple translado 2</t>
  </si>
  <si>
    <t>Recibo simples traslado 3</t>
  </si>
  <si>
    <t>Freddy Antonio Kuk Canul</t>
  </si>
  <si>
    <t>B65EE68C-D0B6-4F44-8528-DA0E7ADCF0F2</t>
  </si>
  <si>
    <t>LUIS EDUARDO CARRILLO BACELIS</t>
  </si>
  <si>
    <t>CONSUMO DE ALIMENTOS</t>
  </si>
  <si>
    <t>Bertha Pech Polanco y Liliana Hernández Santibáñez</t>
  </si>
  <si>
    <t>F0BDC62B‐5541‐426F‐9752‐1BD730C77FDD</t>
  </si>
  <si>
    <t>SERVICIOS DE HOSPEDAJE PLAZA MIRADOR</t>
  </si>
  <si>
    <t>ALIMENTOS
20 DE NOVIEMBRE DE 2022</t>
  </si>
  <si>
    <t>Bertha Pech Polanco, Liliana Hernández Santibáñez y Alba Lucero Valdez</t>
  </si>
  <si>
    <t>9F6F5252-65BF-4BEA-A83A-04996B52EBDA</t>
  </si>
  <si>
    <t>GRUPO MASAGO S DE RL DE CV</t>
  </si>
  <si>
    <t>PL/2580/EXP/ES/2015-66339300, PL/2580/EXP/ES/2015-66339340, PL/2580/EXP/ES/2015-66339360, PL/2580/EXP/ES/2015-66339370, PL/2580/EXP/ES/2015-66339380, PL/2580/EXP/ES/2015-66339410, PL/2580/EXP/ES/2015-66339420, PL/2580/EXP/ES/2015-66339440, PL/2580/EXP/ES/2015-66339460, PL/2580/EXP/ES/2015-66339480, PL/2580/EXP/ES/2015-66339510, PL/2580/EXP/ES/2015-66339520, PL/2580/EXP/ES/2015-66339530, PL/2580/EXP/ES/2015-66339540</t>
  </si>
  <si>
    <t>Bertha Pech Polanco, Liliana Hernández Santibáñez, Ana Bertha Casanova y Alba Lucero Valdez</t>
  </si>
  <si>
    <t>Mérida</t>
  </si>
  <si>
    <t>EA93C809-AB75-4119-8B52-B1A5B41D5536</t>
  </si>
  <si>
    <t>Planificar la rueda de prensa para informar y comunicar los objetivos y alcances del proyecto a colectivos, actores vinculantes y entidades educativas (públicas y privadas) coadyuvantes en el desarrollo del mismo</t>
  </si>
  <si>
    <t>Visita a Motul para planificar la rueda de prensa para informar y comunicar los objetivos y alcances del proyecto a  colectivos, actores vinculantes y entidades educativas (públicas y privadas) coadyuvantes en el  desarrollo del mismo</t>
  </si>
  <si>
    <t>79e3895e-059c-448f-a3a3-35e92754256b</t>
  </si>
  <si>
    <t>FARMACON</t>
  </si>
  <si>
    <t xml:space="preserve">E PURA AGUA 1.5L, ELECTROLIT FRESA KIWI 625ML, BEVI CHOCOLATE VIDRIO NR 235ML, NATURES HEART GO NUTS 70G, NATURES HEART NUTTY BERRY MIX 70G
</t>
  </si>
  <si>
    <t>535250B5-6F43-421B-B165-1FA2F854877F</t>
  </si>
  <si>
    <t>2DA30BE6-517C-4C55-9305-E6FD4A8A59F3</t>
  </si>
  <si>
    <t>NUEVA WAL MART DE MEXICO</t>
  </si>
  <si>
    <t>: 6123BFD7-4D7D-48DE-AA2A-A0DF42E5A366</t>
  </si>
  <si>
    <t>821DCE8D-0D21-4386-ADFD-DFADF8B62F3E</t>
  </si>
  <si>
    <t>Agua y productos de leche y mantequilla</t>
  </si>
  <si>
    <t>46F0A1A3-3AF2-4F48-A2D1-F51B6E413962</t>
  </si>
  <si>
    <t>SIRIA IRLANDA AYALA CAMPOS</t>
  </si>
  <si>
    <t>PAQ DE CUBREBOCAS C/50, GALON DE GEL ANTIBACTERIAL 5 LT, GEL ANTIBACTERIAL 1 LT, GEL ANTIBACTERIAL CHICO, TOALLITAS DESINFECTANTES, JABON LIQUIDO, PAQ DE SANITAS, SANITIZANTES 1 LT</t>
  </si>
  <si>
    <t>Compra de Kit Covid para reuniones</t>
  </si>
  <si>
    <t>6B609F3D-357F-4FF9-BCA1-3AF401C721DB</t>
  </si>
  <si>
    <t xml:space="preserve">CAJA DE BOLIGRAFOS C/12, PAQ DE CARPETAS, LIBRETAS PROFESIONALES, CINTA ADHESIVAS, CAJA DE ARCHIVO MUERTO T/CARTA, PAQ DE ETIQUETAS, MARCADOR PERMANENTE ESTERBROOK, PAQ DE MARCADOR PARA PIZARRON C/4, PAQ DE 500 HOJAS T/CARTA, PLIEGOS DE CARTUALINA, PAQ DE HOJAS DE COLOR, TIJERAS, POST. ACRILICO, </t>
  </si>
  <si>
    <t>Compra de papelería para la ejecución del proyecto</t>
  </si>
  <si>
    <t>BE0665EE-DF60-4A9D-94DE-8C64605B7DBB</t>
  </si>
  <si>
    <t>BERTHA MARIBEL PECH POLANCO</t>
  </si>
  <si>
    <t xml:space="preserve">HONORARIOS POR LA COORDINACION DEL PROYECTO INE CORRESPONDIENTE AL MES DE NOVIEMBRE DE 2022
</t>
  </si>
  <si>
    <t>9A437455-379E-48C5-9730-62246E5D8694</t>
  </si>
  <si>
    <t>LILIANA JUDITH HERNANDEZ SANTIBAÑEZ</t>
  </si>
  <si>
    <t>HONORARIOS DE FACILITADORA DEL PROYECTO INE CORRESPONDITE A MES DE NOVIEMBRE DE 2022</t>
  </si>
  <si>
    <t>012358BB-B124-4CEC-B9FA-A4B14F9FABA4</t>
  </si>
  <si>
    <t>LUIS EDUARDO CARRILLO BACELI</t>
  </si>
  <si>
    <t>22F023C8-714E-40BD-AA19-CBCA-42E53DB2</t>
  </si>
  <si>
    <t>EMMANUEL ALFONSO CAMPOS CANCHE</t>
  </si>
  <si>
    <t>IMPRESIÓN DE PENDONES Y MODELADO DE LOGO PROYECTO INE</t>
  </si>
  <si>
    <t>CCCDADA3-717C-4547-9510-B42FE2A258AD</t>
  </si>
  <si>
    <t>SANDRA PARAMO SANCHEZ</t>
  </si>
  <si>
    <t>Honorarios por apoyo técnico, administrativo y subir material y contenido a la plataforma proyecto INE correspondiente al mes de noviembre de 2022</t>
  </si>
  <si>
    <t>4BDF8CC1-91C2-4EE5-8165-1E0A6E5AF933</t>
  </si>
  <si>
    <t xml:space="preserve">15101514 MAGNA </t>
  </si>
  <si>
    <t>Realización de la rueda de prensa, un evento con medios</t>
  </si>
  <si>
    <t xml:space="preserve">Martin de Jesús Zetina Gijón, Cindi Darcet Salazar Sosa, Julio Cesar Marín Rivas, Edi Omar Canul Xicum, Ana Laura Balam Chan (muralista), </t>
  </si>
  <si>
    <t>Mérida, Yuc.</t>
  </si>
  <si>
    <t>ABFE16FA-FE94-43BB-959D-954CAF1D2992</t>
  </si>
  <si>
    <t>LIGIA BEATRIZ BALAM ABAN</t>
  </si>
  <si>
    <t>Coffee break del 02 de diciembre de 2022</t>
  </si>
  <si>
    <t>D2194463-72FF-442A-8024-95301D7793EC</t>
  </si>
  <si>
    <t>HABITACION SENCILLA ENTRADA 02 DE DICIEMBRE SALIDA 03 DE</t>
  </si>
  <si>
    <t>Bertha Pech Polanco</t>
  </si>
  <si>
    <t>Recibo simple núm. 4</t>
  </si>
  <si>
    <t>Realización de rueda de prensa</t>
  </si>
  <si>
    <t>Jared Barroso Ayala</t>
  </si>
  <si>
    <t>BBA87EF4-2ADF-495A-AFA6-69688C769B0F</t>
  </si>
  <si>
    <t>GV AGUA 28</t>
  </si>
  <si>
    <t>C8ACECCA-3230-4037-938E-E6D209B1966D</t>
  </si>
  <si>
    <t>Bertha Pech Polanco, Liliana Hernández Santibáñez y Anel Peniche Méndez</t>
  </si>
  <si>
    <t>36291876-B7B0-B24A-A51D-FE9D03D38DEF</t>
  </si>
  <si>
    <t>OFFICE DEPOT DE MEXICO</t>
  </si>
  <si>
    <t xml:space="preserve">BOTELLA TINTA EPSON T504120 NE, BOTELLA TINTA EPSON T504220 CY, BOTELLA TINTA EPSON T504320 MA, BOTELLA TINTA EPSON T504420 AM </t>
  </si>
  <si>
    <t>Papelería para la ejecución del proyecto</t>
  </si>
  <si>
    <t>AAA19965-9557-4ADE-93B1-EC8B3F06548C</t>
  </si>
  <si>
    <t>ANA LAURA BALAM CHAN</t>
  </si>
  <si>
    <t>Creación de murales artísticos del proyecto INE Mujeres Juntas</t>
  </si>
  <si>
    <t>Realización del mural artístico "Mujeres Juntas"</t>
  </si>
  <si>
    <t>AAA1A494-10CB-4BEA-AB55-8C96C1B3EADB</t>
  </si>
  <si>
    <t>SUPALAK PATOMTHONGTAWEECHAI</t>
  </si>
  <si>
    <t>Realización de mural artístico "Mujeres juntas"</t>
  </si>
  <si>
    <t>B42AC2FE-0AB0-4A7B-8D82-49D237E433BD</t>
  </si>
  <si>
    <t>HONORARIOS POR LA COORDINACION DEL PROYECTO INE CORRESPONDIENTE AL MES DE DICIEMBRE DE 2022</t>
  </si>
  <si>
    <t>654610B4-7706-479A-B144-3A922433CFEE</t>
  </si>
  <si>
    <t>HONORARIOS DE FACILITADORA DEL PROYECTO INE CORRESPONDITE A MES DE DICIEMBRE DE 202</t>
  </si>
  <si>
    <t>8B77F6F2-C49D-4245-A5AC-6F97058A40AB</t>
  </si>
  <si>
    <t>Honorarios por apoyo técnico y subir material y contenido a la plataforma proyec to INE correspondiente al mes de diciembre de 2022</t>
  </si>
  <si>
    <t>9E7B477E-E58C-4220-999D-3B130F56A41B</t>
  </si>
  <si>
    <t>15101514 MAGNA</t>
  </si>
  <si>
    <t>Realización de mural artístico "Mujeres Juntas"</t>
  </si>
  <si>
    <t>Bertha Pech Polanco, Liliana Hernández Santibáñez, Ana Bertha Casanova y Ana Laura Balam Chan</t>
  </si>
  <si>
    <t>16 y 17 de dic</t>
  </si>
  <si>
    <t>87261DB6-195D-2343-8CDE-CAC8B7AA043F</t>
  </si>
  <si>
    <t>Bertha Pech Polanco, Liliana Hernández Santibáñez y Ana Laura Balam Chan</t>
  </si>
  <si>
    <t>Reunión de trabajo con agentes vinculantes y artistas</t>
  </si>
  <si>
    <t>804807F0-9EA8-575C-8F25-BA314D380BB8</t>
  </si>
  <si>
    <t>TECAM TECNOLOGIA Y PUBLICIDA</t>
  </si>
  <si>
    <t>PRODUCCIÓN DE TRES CÁPSULAS RADIOFÓNICAS INFORMATIVAS DEL PROYECTO INE.</t>
  </si>
  <si>
    <t>Grabación de podcats "Mujeres Juntas"</t>
  </si>
  <si>
    <t>Recibo de alimentos 06</t>
  </si>
  <si>
    <t>Reunión de trabajo y contacto con líderes locales</t>
  </si>
  <si>
    <t>Reunión de trabajo con líderes locales</t>
  </si>
  <si>
    <t>Recibo de traslado indiv. 08</t>
  </si>
  <si>
    <t>Charla con Fátima Mac (líder juvenil de colectiva)</t>
  </si>
  <si>
    <t>40DA024A-F0E1-4199-A8FD-28E038AC052B</t>
  </si>
  <si>
    <t>Rocio Zoraida Pinzon Dzul</t>
  </si>
  <si>
    <t>Consumo de Alimentos</t>
  </si>
  <si>
    <t>85CA281D-A4D1-481E B453-F1F8D395D5B2</t>
  </si>
  <si>
    <t>LADY LETICIA MARTIN Y ARGAEZ</t>
  </si>
  <si>
    <t>Hospedaje viernes 16, numero de depto 2 y 3</t>
  </si>
  <si>
    <t>832BDFEE-4B2C-41E5-AF3C-EDA439A6A3B7</t>
  </si>
  <si>
    <t>Recibo de traslado indiv. 09</t>
  </si>
  <si>
    <t>Realización del mural "Mujeres juntas"</t>
  </si>
  <si>
    <t>Recibo de alimentos 07</t>
  </si>
  <si>
    <t>Realización de video (tomas del mural)</t>
  </si>
  <si>
    <t>Anel Anisol Peniche Méndez</t>
  </si>
  <si>
    <t>6F498F55-E2BF-480E-885F-30D7CEEB99E3</t>
  </si>
  <si>
    <t>15101514 MAGNA ()</t>
  </si>
  <si>
    <t>06E2A94C-E145-4824-A113-EB7D5B18FD36</t>
  </si>
  <si>
    <t>Bertha Pech Polanco, Liliana Hernández Santibáñez y Pedro Baeza Domínguez</t>
  </si>
  <si>
    <t>Recibo de alimentos núm. 10</t>
  </si>
  <si>
    <t>Servicio de café por reunión en la Escuela Secundaria Eugenio Palma y Palma</t>
  </si>
  <si>
    <t>DC9A70B6-0678-5E1D-BC30-D5A4BB7D0769</t>
  </si>
  <si>
    <t>TRANSPORTACION AEREA</t>
  </si>
  <si>
    <t>AEROVIAS DE MEXICO</t>
  </si>
  <si>
    <t>Traslado de equipo CDMX a Yucatán para grabar cápsulas, video y reuniones de trabajo</t>
  </si>
  <si>
    <t>Sandra Páramo Sánchez</t>
  </si>
  <si>
    <t>CDMX</t>
  </si>
  <si>
    <t>Yucatán</t>
  </si>
  <si>
    <t>Del 4 al 8 de enero</t>
  </si>
  <si>
    <t>Mérida y Motul, Yuc.</t>
  </si>
  <si>
    <t>1DF0587C-58F2-4578-A902-D3D3C77613EA</t>
  </si>
  <si>
    <t>Plática informativa en Escuela Secundaria "Eugenio Palma y Palma", grabación de video y reunión para planear exposición</t>
  </si>
  <si>
    <t>Bertha Pech Polanco, Liliana Hernández Santibáñez, Ana Bertha Casanova</t>
  </si>
  <si>
    <t>4 al 8 de enero</t>
  </si>
  <si>
    <t>AAA19E6C-0235-4248-8CE7-B496B8EFDCC9</t>
  </si>
  <si>
    <t>LETICIA ELIZABETH DZUL PUC</t>
  </si>
  <si>
    <t>TONER 410 GEN, TONER 85A GEN</t>
  </si>
  <si>
    <t>67075a3c-a77a-4824-9d62-5fad488e15bf</t>
  </si>
  <si>
    <t>TRADICIONES IMPALA CAFE</t>
  </si>
  <si>
    <t>Consumo de alimentos del Día 04 de enero del 2023</t>
  </si>
  <si>
    <t>Planeación de grabación de cápsulas informativas</t>
  </si>
  <si>
    <t>Bertha Pech Polanco y Sandra Páramo Sánchez</t>
  </si>
  <si>
    <t>Recibo de traslado indiv. 18</t>
  </si>
  <si>
    <t>Visita de seguimiento del proyecto</t>
  </si>
  <si>
    <t>Mérida, Yuc. (aeropuerto)</t>
  </si>
  <si>
    <t xml:space="preserve">4 al 9 de enero </t>
  </si>
  <si>
    <t>Motul-Mérida, Yuc.</t>
  </si>
  <si>
    <t>F5D55752-D403-4FA0-873B-7A040CFA5E91</t>
  </si>
  <si>
    <t>Salón Cervecero Yucateco</t>
  </si>
  <si>
    <t>Consumo de alimentos</t>
  </si>
  <si>
    <t>Reunión de trabajo de seguimiento equipo CDMX-Mérida para grabar cápsulas, video, exposición artística</t>
  </si>
  <si>
    <t>Bertha Pech Polanco, Sandra Páramo Sánchez y Liliana Hernández Santibáñez</t>
  </si>
  <si>
    <t>8613A7AE-4900-4903-9AA0-C51A16B8DA65</t>
  </si>
  <si>
    <t>MACA FRANCHISES S DE RL DE CV</t>
  </si>
  <si>
    <t>3afb0e0c-b85f-407d-824c-2f1ca2d11350</t>
  </si>
  <si>
    <t>MARIA LUISA MONTERRUBIO GONZALEZ</t>
  </si>
  <si>
    <t>SERVICIO PRIVADO DE TRANSPORTE</t>
  </si>
  <si>
    <t>Benito Juárez, CDMX</t>
  </si>
  <si>
    <t>Aeropuerto, CDMX</t>
  </si>
  <si>
    <t>659cf00a-9523-4cac-bae6-e3083c89ebc4</t>
  </si>
  <si>
    <t>AARON MANUEL PADILLA RIVERA</t>
  </si>
  <si>
    <t>78111808 SERVICIO PRIVADO DE TRANSPORTE</t>
  </si>
  <si>
    <t>Aeropuerto, Mer.</t>
  </si>
  <si>
    <t xml:space="preserve">Mérida, Yuc. </t>
  </si>
  <si>
    <t>A74CE12F‐4160‐4837‐B791‐F58B13AB9B2D</t>
  </si>
  <si>
    <t>ALIMENTOS DEL 04 DE ENERO DEL 2023</t>
  </si>
  <si>
    <t>Recibo de traslado indiv. 15</t>
  </si>
  <si>
    <t>Círculo de trabajo con docentes para la inauguración del mural artístico "Mujeres juntas"</t>
  </si>
  <si>
    <t>Juan Gabriel Caché Caché</t>
  </si>
  <si>
    <t>Recibo de traslado indiv.16</t>
  </si>
  <si>
    <t>Pedro Chocabal, Motul, Yuc.</t>
  </si>
  <si>
    <t>Recibo de traslado indiv. 17</t>
  </si>
  <si>
    <t>Círculo de trabajo con docentes para la inauguración del mural artístico "Mujeres juntas" y reuniones de trabajo con líderes locales</t>
  </si>
  <si>
    <t>Ramón Aldair Franco Herrera</t>
  </si>
  <si>
    <t>Recibo de aliment. 11</t>
  </si>
  <si>
    <t>Importe por alimentos para cinco personas (cafés y huevos motuleños)</t>
  </si>
  <si>
    <t>Bertha Pech Polanco, Liliana Hernández Santibáñez, Sandra Páramo Sánchez, Ramón Aldair Franco Herrera y Anel Anisol Peniche Méndez</t>
  </si>
  <si>
    <t>A40D8ABC-AE04-47FD-9C42-E26422EA0C0D</t>
  </si>
  <si>
    <t>JOSE FERNANDO HERNANDEZ MONTEJO</t>
  </si>
  <si>
    <t xml:space="preserve">Reunión de planeación visita equipo CDMX para grabar cápsula, reuniones de trabajo con líderes locales, video y exposición artística </t>
  </si>
  <si>
    <t>Recibo de aliment. 12</t>
  </si>
  <si>
    <t>Importe para cubrir varios alimentos durante la grabación del video (6 y 7 de enero)</t>
  </si>
  <si>
    <t>6 y 7 enero 2023</t>
  </si>
  <si>
    <t>Grabación de video en distintos lugares de Motul</t>
  </si>
  <si>
    <t>Fátima del Rosario Mac Mac</t>
  </si>
  <si>
    <t>Recibo de aliment. 14</t>
  </si>
  <si>
    <t>Recibo de alimento. 13</t>
  </si>
  <si>
    <t>Importe por alimentos para 30 personas (tres roscas de reyes)</t>
  </si>
  <si>
    <t>2B159098-63FD-481F-951C-C8EE2C5E4F84</t>
  </si>
  <si>
    <t>Reunión de trabajo, grabación de videos</t>
  </si>
  <si>
    <t>Bertha Pech Polanco, Liliana Hernández Santibáñez, Sandra Páramo Sánchez y Anel Anisol Peniche Méndez</t>
  </si>
  <si>
    <t>CA5B87A4-7E35-4867-8DCB-31D2BAE4F611</t>
  </si>
  <si>
    <t>HABITACION SENCILLA FECHA DE ENTRADA 06 DE ENERO DEL 2023</t>
  </si>
  <si>
    <t xml:space="preserve">6 al 8 de enero </t>
  </si>
  <si>
    <t>C84D6DF6-C771-4473-9570-2AB35D961EAB</t>
  </si>
  <si>
    <t>1203F233-7CCA-4600-9B21-73916CB6534B</t>
  </si>
  <si>
    <t>HABITACION DOBLE FECHA DE ENTRADA 06 DE ENERO DEL 2023</t>
  </si>
  <si>
    <t>14D979C3-B318-4880-8AA0-6919591DDF73</t>
  </si>
  <si>
    <t>ADMINISTRADORA ITALCO</t>
  </si>
  <si>
    <t>CONSUMO EN ALIMENTOS</t>
  </si>
  <si>
    <t>D2B64425-21DE-47A4-AE05-A0F69292B93A</t>
  </si>
  <si>
    <t>CONSUMO DE ALIMENTOS DEL DIA 08/01/2023</t>
  </si>
  <si>
    <t>GENIR FRANCISCO SUNZA GAMBOA</t>
  </si>
  <si>
    <t>Reunión de trabajo, seguimiento de la OSC</t>
  </si>
  <si>
    <t>AAA1B830-77A0-469A-896B-F00F8A703889</t>
  </si>
  <si>
    <t>Complemento de pago por la realización de mural del proyecto INE</t>
  </si>
  <si>
    <t>8C261A86-8CD8-4BA9-A2D0-43B0F71F1E43</t>
  </si>
  <si>
    <t>LOTE E IMPRESION DE POSTALES,LONAS Y CEDULA DE SALA PARA LA EXPOSICION VISUAL DEL PROYECTO INE</t>
  </si>
  <si>
    <t>2d3909a4-582e-42cd-86fb-09238f720c09</t>
  </si>
  <si>
    <t>CARLOS SANTIAGO CAMPOS SOLIS</t>
  </si>
  <si>
    <t>Establecimientos de comida rápida</t>
  </si>
  <si>
    <t>Planeación de exposición artística, inauguración de mural artístico</t>
  </si>
  <si>
    <t>7787616d-29a5-4594-bbb6-2db6f3147cb</t>
  </si>
  <si>
    <t>WENDY MARIA SANCHEZ BOCOS</t>
  </si>
  <si>
    <t>90101503 - Paquete #1 de 2 Pizzas grandes de 3 ingredientes + Banderillas sencillas + coca 1.35</t>
  </si>
  <si>
    <t xml:space="preserve">Grabación de cápsula bilingüe </t>
  </si>
  <si>
    <t>Bertha Pech Polanco y Carmen Herrera</t>
  </si>
  <si>
    <t>Grabación de cápsula bilingüe</t>
  </si>
  <si>
    <t>Recibo alimentos núm. 23</t>
  </si>
  <si>
    <t>Importe por varios alimentos a colaboradora  (maya hablante) voluntaria e invitada a grabar cápsulas informativas en legua maya</t>
  </si>
  <si>
    <t>María del Socorro del Carmen Herrera Tucuch</t>
  </si>
  <si>
    <t>13 y 20 de enero 2023</t>
  </si>
  <si>
    <t>Recibo alimentos núm. 25</t>
  </si>
  <si>
    <t>Importe por varios alimentos de campo en el mes de enero 2023 (grabación de cápsulas bilingues)</t>
  </si>
  <si>
    <t>Bertha Maribel Pech Polanco</t>
  </si>
  <si>
    <t>5,13, 20,y 27 enero 2023</t>
  </si>
  <si>
    <t>Recibo traslado indiv. Núm 19</t>
  </si>
  <si>
    <t>Traslados a Yucatán 92.9 FM para grabar cápsulas informativas</t>
  </si>
  <si>
    <t>Traslados a Yucatán 92. 9 FM para grabar cápsukas</t>
  </si>
  <si>
    <t>Dulce María Leóm Valdez</t>
  </si>
  <si>
    <t xml:space="preserve">Grabacion de cápsula bilingüe </t>
  </si>
  <si>
    <t>Recibo alimentos núm. 20</t>
  </si>
  <si>
    <t>Importe por varios alimentos del equipo que asistió al Conversatorio "Experiencia de participación política de las mujeres en Motul"</t>
  </si>
  <si>
    <t>Alimentos por asistencia Conversatorio</t>
  </si>
  <si>
    <t>Bertha Pech Polanco, Liliana Hernández Santibañez, Anel Peniche Méndez, Litzy Mejía Sabido, María José Chi, Brenda Esther Mena</t>
  </si>
  <si>
    <t>Asistencia Conversatorio</t>
  </si>
  <si>
    <t>Recibo alimentos núm.22</t>
  </si>
  <si>
    <t>Importe por alimentos varios a la facilitadora del proyecto por trabajo de campo (organización Conversatorio e inauguración del mural)</t>
  </si>
  <si>
    <t>Alimentos varios por organizar Conversatorio e inauguración de mural</t>
  </si>
  <si>
    <t>Liliana Hernández Santibáñez</t>
  </si>
  <si>
    <t>Organización Conversatorio e inauguración mural</t>
  </si>
  <si>
    <t>Recibo alimentos núm. 21</t>
  </si>
  <si>
    <t>Importe por varios alimentos por registro fotográfico durante el mes de enero 2023</t>
  </si>
  <si>
    <t>Alimentos por registro fotográfico de actividades varias enero 2023</t>
  </si>
  <si>
    <t>Registro fotográfico, actividades varias enero 2023</t>
  </si>
  <si>
    <t>Enero</t>
  </si>
  <si>
    <t>Recibo traslado indiv. Núm 24</t>
  </si>
  <si>
    <t>Traslado roll up banner del proyecto para inauguración de mural</t>
  </si>
  <si>
    <t>Traslado de roll up banner del proyecto para inauguración de mural</t>
  </si>
  <si>
    <t>Traslado material para inauguración de mural</t>
  </si>
  <si>
    <t>24d588ab-dad0-40f5-ae11-bacde2770fa0</t>
  </si>
  <si>
    <t>2AEAF33E-9876-4BA3-8F61-5A5EE627EA01</t>
  </si>
  <si>
    <t>VIAJES CRISMATOURS</t>
  </si>
  <si>
    <t>SERVICIO DE TRANSPORTACION A MOTUL EL 23 DE ENERO DEL 2023, 02 Si Objeto de Imp</t>
  </si>
  <si>
    <t>Traslado para Conversatorio</t>
  </si>
  <si>
    <t>9027a2e0-f572-4320-9727-f246986d74d9</t>
  </si>
  <si>
    <t>EMILIO JESUS JUAREZ BARREDO</t>
  </si>
  <si>
    <t>43191501 - COBERTURA FOTOGRAFICA DE EVENTOS DEL PROYECTO INE</t>
  </si>
  <si>
    <t>Cobertura fotográfica de todas las actividades del proyecto</t>
  </si>
  <si>
    <t>Recibo alimentos núm. 31</t>
  </si>
  <si>
    <t>Importe por alimentos para dos personas (café y pan de zahanoria)</t>
  </si>
  <si>
    <t xml:space="preserve">Alimentos varios  </t>
  </si>
  <si>
    <t>EC2735EB-C8A0-4E4C-A0A9-DD672F828572</t>
  </si>
  <si>
    <t>HONORARIOS DE FACILITADORA DEL PROYECTO INE CORRESPONDITE A MES DE ENERO DE 2023</t>
  </si>
  <si>
    <t>C71A2F61‐2B3E‐4A0E‐B4C0‐B8817C501C63</t>
  </si>
  <si>
    <t xml:space="preserve">90101700 ‐ Servicios de cafetería </t>
  </si>
  <si>
    <t>Reunión de planeación inauguración mural</t>
  </si>
  <si>
    <t>Reunión de planeacón Conversatorio</t>
  </si>
  <si>
    <t>Reunión de planeación Conversatorio</t>
  </si>
  <si>
    <t>Reunión planeación inauguración mural</t>
  </si>
  <si>
    <t>9F9F0006-DA55-4DD4-9153-543638B323F2</t>
  </si>
  <si>
    <t>Traslado, inauguración mural</t>
  </si>
  <si>
    <t>Inauguración mural</t>
  </si>
  <si>
    <t>D4571FAA-FF27-475C-B331-C8BC235B926F</t>
  </si>
  <si>
    <t>9FB7953A-FC34-41FB-8DE1-605F01D97818</t>
  </si>
  <si>
    <t>Honorarios por apoyo técnico y subir material y contenido a la plataforma proyecto INE enero 2023</t>
  </si>
  <si>
    <t>72154EFE-C7BD-4788-94FF-CE40B1F44C15</t>
  </si>
  <si>
    <t>HONORARIOS POR LA CORDINACION DEL PROYECTO INE CORRESPONDIENTE AL MES DE ENERO DE 2023</t>
  </si>
  <si>
    <t>2A87597B-090C-4BC6-9829-1C7D000F3328</t>
  </si>
  <si>
    <t>Reunión de planeación mensual febrero</t>
  </si>
  <si>
    <t>Recibo traslado indiv núm. 27</t>
  </si>
  <si>
    <t>Reunión de trabajo en la ciudad de Mérida e inauguración de mural</t>
  </si>
  <si>
    <t>Planeación mural</t>
  </si>
  <si>
    <t>2 y 24 de febrero 2023</t>
  </si>
  <si>
    <t>0B584C9E-9EE9-4B1E-9696-EA1ACBEF4488</t>
  </si>
  <si>
    <t>GRUPO BOSPATEX SAPI DE CV</t>
  </si>
  <si>
    <t>Bertha Pech Polanco, Liliana Hernández Santibañez, Anel Peniche Méndez y Ramón Aldair Franco</t>
  </si>
  <si>
    <t>Reunión retroalimentación inauguración del mural</t>
  </si>
  <si>
    <t>Reunión retroalimentación inauguración mural</t>
  </si>
  <si>
    <t>FE4CA14B-7724-4EEA-9A13-3645FDBA1640</t>
  </si>
  <si>
    <t>LOTE DE IMPRESION DE POSTALES PARA EXPOSICION DEL PROYEC TO INE</t>
  </si>
  <si>
    <t>F3F65BE4-617D-463F-8A86-83A74767E798</t>
  </si>
  <si>
    <t>15101505 DIESEL (67019570), 15101514 MAGNA (67007690), 15101514 MAGNA (66989410), 15101514 MAGNA (66985700), 15101514 MAGNA (67004190)</t>
  </si>
  <si>
    <t>Traslados trabajo de campo, Motul micro video</t>
  </si>
  <si>
    <t>D82801D8-9C03-48D7-ABDC-761DA92CC8BE</t>
  </si>
  <si>
    <t>Alimentos, trabajo de campo, micro video</t>
  </si>
  <si>
    <t>Revisión micro-video</t>
  </si>
  <si>
    <t>5C6EF810-F8BD-487F-9382-9C6D437C0317</t>
  </si>
  <si>
    <t>LUIS CARLOS CARRILLO BACELIS</t>
  </si>
  <si>
    <t>Reunión de planeación, exposición artística</t>
  </si>
  <si>
    <t>Bertha Pech Polanco, Liliana Hernández Santibáñez y Jared Barroso</t>
  </si>
  <si>
    <t>Organización exposición artística</t>
  </si>
  <si>
    <t>9BB57D3C-7EC4-418A-8624-51E6B850844B</t>
  </si>
  <si>
    <t>PAQ DE CUBREBOCAS C/50, GALON DE GEL ANTIBACTERIAL 5 L, GEL ANTIBACTERIAL 1 LT, TOALLITAS DESINFECTANTES, GEL ANTIBACTERIAL CHICO, ZANITIZANTES 1 LT, PAQ DE SANITAS, JABON LIQUIDO</t>
  </si>
  <si>
    <t>Kit covid</t>
  </si>
  <si>
    <t>Recibo traslado indiv núm. 28</t>
  </si>
  <si>
    <t>Reunión de exposición y conferencia, traslado diferentes puntos y espera</t>
  </si>
  <si>
    <t>Apoyo, organización de exposición artística</t>
  </si>
  <si>
    <t>Yeni Araceli Can Hobak</t>
  </si>
  <si>
    <t>Diferentes puntos de traslado, exposición artística organización</t>
  </si>
  <si>
    <t>9085B650-0D41-5C6F-BE04-CEC17D3A6AD3</t>
  </si>
  <si>
    <t>PRODUCCIÓN DE MICROVIDEO DEL PROYECTO DEL INE</t>
  </si>
  <si>
    <t>SOLUCIONES INTEGRALES GAMBOA</t>
  </si>
  <si>
    <t>40E813FB-0388-49CC-A5A5-2752F42B255A</t>
  </si>
  <si>
    <t>HONORARIOS DE FACILITADORA DEL PROYECTO INE CORRESPONDITE A MES DE FEBRERO DE 2023</t>
  </si>
  <si>
    <t>AE8D8563-518E-4A11-9FE3-9F88954E28D3</t>
  </si>
  <si>
    <t>HONORARIOS POR LA COORDINACION DEL PROYECTO INE CORRRESPONDIENTE AL MES DE FEBRERO DE 2023.</t>
  </si>
  <si>
    <t>302308B7-1302-4698-987C-63CF0A8374FD</t>
  </si>
  <si>
    <t xml:space="preserve">Cafetería para asistentes a exposición artística </t>
  </si>
  <si>
    <t>Exposición y conferencia peformática</t>
  </si>
  <si>
    <t>227806AC-178E-4070-A412-B9EB9D385734</t>
  </si>
  <si>
    <t>Coffee break del 24 de febrero de 2023 (bocadillos y refrescos para 37 personas).</t>
  </si>
  <si>
    <t>Reunión de organización logística para exposición artística</t>
  </si>
  <si>
    <t>Bertha Pech Polanco, Liliana Hernández Santibañez, Anel Peniche Méndez</t>
  </si>
  <si>
    <t>Reunión de organización logística para exposición</t>
  </si>
  <si>
    <t>BD3EFE89-2481-44C8-8269-BEAAFF386A35</t>
  </si>
  <si>
    <t>Traslado, exposición artística</t>
  </si>
  <si>
    <t>Bertha Pech Polanco, Liliana Hernández Santibáñez y José Antonio Escalantes Chan</t>
  </si>
  <si>
    <t>Recibo traslado indiv núm. 29</t>
  </si>
  <si>
    <t>Chofer traslado San Pedro Chacabal a Motul, vagoneta</t>
  </si>
  <si>
    <t>Traslado, asistentes a exposición artística</t>
  </si>
  <si>
    <t>San Pedro Chacabal, Yuc.</t>
  </si>
  <si>
    <t>Recibo núm. 26</t>
  </si>
  <si>
    <t xml:space="preserve">Importe por la renta de local para la realización de la exposición y conferencia performática del proyecto "Mujeres juntas" </t>
  </si>
  <si>
    <t>Recibo traslado indiv núm. 32</t>
  </si>
  <si>
    <t>Traslado de caballetes, préstamo y traslado</t>
  </si>
  <si>
    <t>265DA567-5550-4947-8C4A-4A15C6C9270D</t>
  </si>
  <si>
    <t>HABITACION SENCILLA FECHA DE ENTRADA 24 DE FEBRERO DEL 2023</t>
  </si>
  <si>
    <t>Hospedaje para exposición artística</t>
  </si>
  <si>
    <t>4A0B3A50-9F5F-4D4F-9534-41D4DC660648</t>
  </si>
  <si>
    <t>Alimentos, trabajo de campo, exposición</t>
  </si>
  <si>
    <t>390aefeb-ae94-4044-a8ba-893a75a61846</t>
  </si>
  <si>
    <t>MELISSAAURORARODRIGUEZ CARRILLO</t>
  </si>
  <si>
    <t>Reunión de evaluación de exposición</t>
  </si>
  <si>
    <t>Bertha Pech Polanco, Liliana Hernández Santibáñez,  José Antonio Escalantes Chan y Ramón Aldair Franco</t>
  </si>
  <si>
    <t>Recibo traslado indiv. Núm. 30</t>
  </si>
  <si>
    <t>Visita a Comisaría Kambul, Motul, Yuc.</t>
  </si>
  <si>
    <t>Visita a la Comisaría Kambul, Motul</t>
  </si>
  <si>
    <t>Kambul, Motul</t>
  </si>
  <si>
    <t>Kambul, Motul, Yuc.</t>
  </si>
  <si>
    <t>Planeación, cierre del proyecto</t>
  </si>
  <si>
    <t>CAE426C9-C01C-4B16-971B-09038A578FAA</t>
  </si>
  <si>
    <t>DAVID MONTES ESPEJEL</t>
  </si>
  <si>
    <t>Planeación de exposición artística</t>
  </si>
  <si>
    <t>Bertha Pech Polanco, Liliana Hernández Santibáñez,  José Antonio Escalantes Chan</t>
  </si>
  <si>
    <t>Planeación exposición y conferencia performática</t>
  </si>
  <si>
    <t>8F17225E-2D73-4D20-9618-BB05D3919270</t>
  </si>
  <si>
    <t xml:space="preserve">Reunión revisión del video </t>
  </si>
  <si>
    <t>Bertha Pehc Polanco, Anel Peniche Méndez y Ramón Aldair Franco</t>
  </si>
  <si>
    <t>Reunión revisión del video</t>
  </si>
  <si>
    <t>6C95B6DB-A9B8-4BE4-821E-03D4EB744B03</t>
  </si>
  <si>
    <t>JOSE MANUEL ALVARADO SANTOS</t>
  </si>
  <si>
    <t>EDICION E IMPRESION DEL PROGRAMA DE MANO PROYECTO INE</t>
  </si>
  <si>
    <t>AAA12F9B-C53D-4166-B883-0598459040DD</t>
  </si>
  <si>
    <t>ELBERTH RODRIGO CHUC ROBLEDA</t>
  </si>
  <si>
    <t>Renta de mobiliario</t>
  </si>
  <si>
    <t>Renta de espacio para foro, cierre del proyecto</t>
  </si>
  <si>
    <t>0F72572E-C9B9-470C-933B-6DCEC33C0C07</t>
  </si>
  <si>
    <t>CONSUMO DE ALIMENTOS PARA 65 PERSONAS PARA EL DIA 17 DE</t>
  </si>
  <si>
    <t>Cafetería para Foro reflexivo, cierre del proyecto</t>
  </si>
  <si>
    <t>Foro reflexivo, cierre del proyecto</t>
  </si>
  <si>
    <t>99998B60-CFAF-45E9-B8B5-A347411E0096</t>
  </si>
  <si>
    <t xml:space="preserve">HONORARIOS DE FACILITADORA DEL PROYECTO INE CORRESPONDIENTE A MES DE MARZO DE 2023 </t>
  </si>
  <si>
    <t>0C08C7A4-401C-4476-8D7B-183AC5756B42</t>
  </si>
  <si>
    <t>MINILDA CAUICH CHAY</t>
  </si>
  <si>
    <t>Reunión de planeación, foro reflexivo</t>
  </si>
  <si>
    <t>Reunión para planear foro reflexico</t>
  </si>
  <si>
    <t>26FC2439-A275-49FA-A01A-C9041F721DAA</t>
  </si>
  <si>
    <t>DALIA HAYDEE PEREZ MEDINA</t>
  </si>
  <si>
    <t>Honorarios profesionales por investigadora y ponente del foro del proyecto INE "Mujeres Juntas" de los meses de febrero y marzo de 2023</t>
  </si>
  <si>
    <t>A1EC3D2A-E3FF-48B6-B420-792F662F84ED</t>
  </si>
  <si>
    <t>HABITYACION SENCILLA FECHA DE ENTRADA 15 DE MARZO DEL 2023</t>
  </si>
  <si>
    <t>Hospedaje, foro reflexivo</t>
  </si>
  <si>
    <t>90E82A79-E77F-4DD1-93F3-EFE46538AAC4</t>
  </si>
  <si>
    <t>HABITACION DOBLE FECHA DE ENTRADA 15 DE MARZO DEL 2023</t>
  </si>
  <si>
    <t>C3F37267-33F4-41C7-9DE0-79AD4E286DBD</t>
  </si>
  <si>
    <t>Honorarios por apoyo técnico y subir material y contenido a la plataforma proyecto INE febrero 2023</t>
  </si>
  <si>
    <t>Recibo trasla indiv 33</t>
  </si>
  <si>
    <t>Traslados 16 y 17 de marzo, Motul</t>
  </si>
  <si>
    <t xml:space="preserve">16 y 17 de marzo </t>
  </si>
  <si>
    <t>9C819A4B-5CB9-41F2-837A-4681B262B9E0</t>
  </si>
  <si>
    <t>Traslado, Motul, cierre del proyecto</t>
  </si>
  <si>
    <t>16 y 17 marzo</t>
  </si>
  <si>
    <t>9F34B34C‐D2C2‐4236‐B3D0‐74C77E13025E</t>
  </si>
  <si>
    <t>HOSPEDAJE</t>
  </si>
  <si>
    <t>Bertha Pech Polanco y Ariana Peña Sánchez</t>
  </si>
  <si>
    <t>Recibo traslado indiv núm. 35</t>
  </si>
  <si>
    <t>Traslado San Pedro Chacabal a Motul</t>
  </si>
  <si>
    <t>Traslado de San Pedro Chacabal a Motul</t>
  </si>
  <si>
    <t>Recibo trasla indiv núm. 36</t>
  </si>
  <si>
    <t>Traslado local Motul, varios puntos</t>
  </si>
  <si>
    <t>Traslado local Motul, diversos puntos apoyo logístico</t>
  </si>
  <si>
    <t>Recibo traslado indiv. Núm. 37</t>
  </si>
  <si>
    <t>Traslado local Motul, tiempo de espera</t>
  </si>
  <si>
    <t>María Josefina Canché Mex</t>
  </si>
  <si>
    <t>Recibo traslado indiv. Núm. 38</t>
  </si>
  <si>
    <t>Recibo traslado indiv. Núm. 39</t>
  </si>
  <si>
    <t>Traslado Kunkal a Motul</t>
  </si>
  <si>
    <t>Edilberto Demetrio Tzab Chalé</t>
  </si>
  <si>
    <t>Kunkal, Yuc.</t>
  </si>
  <si>
    <t>Recibo traslado indiv. Núm. 34</t>
  </si>
  <si>
    <t>Traslado Kambul a Motul para 14 personas</t>
  </si>
  <si>
    <t>Pedro Baeza Escalante</t>
  </si>
  <si>
    <t>Kambul, Yuc.</t>
  </si>
  <si>
    <t>E7E43F4E-8DA7-495B-B62A-4D3BD9FEA488</t>
  </si>
  <si>
    <t>ALBERTO ABRAHAM ROZANES AMADOR</t>
  </si>
  <si>
    <t>PAQUETE ALIMENTOS Y BEBIDAS</t>
  </si>
  <si>
    <t>Reunión de planeación del foro reflexico</t>
  </si>
  <si>
    <t>Bertha Pech Polanco, Liliana Hernández Santibáñez y Ariana Peñan Sánchez</t>
  </si>
  <si>
    <t>3c2362e5-3267-4f11-91f8-6f89f66908be</t>
  </si>
  <si>
    <t>BONAFONT AGUA 1L</t>
  </si>
  <si>
    <t>Alimento, agua, foro reflexivo</t>
  </si>
  <si>
    <t>CA32D367-DE25-4BA3-863B-DBFA5F30AA45</t>
  </si>
  <si>
    <t>HONORARIOS POR LA COORDINACION DEL PROYECTO INE CORRESPONDIENTE AL MES DE MARZO DE 2023</t>
  </si>
  <si>
    <t>0189FD5C-3102-415A-8B72-9439AF046886</t>
  </si>
  <si>
    <t>Reunión de trabajo, informe final</t>
  </si>
  <si>
    <t>D84DD4D3-EA1E-48F9-A04B-2F1905ED84BA</t>
  </si>
  <si>
    <t xml:space="preserve">Honorarios por apoyo técnico y subir material y contenido a la plataforma proyecto INE marzo 2023
</t>
  </si>
  <si>
    <t>Jorge Ramón Carbajal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</si>
</sst>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"/>
    <numFmt numFmtId="165" formatCode="dd/mm/yyyy;@"/>
  </numFmts>
  <fonts count="22" x14ac:knownFonts="1"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sz val="13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6"/>
      <color theme="0"/>
      <name val="Arial Narrow"/>
      <family val="2"/>
    </font>
    <font>
      <b/>
      <sz val="13"/>
      <color theme="0"/>
      <name val="Arial Narrow"/>
      <family val="2"/>
    </font>
    <font>
      <sz val="13"/>
      <color rgb="FFFF0000"/>
      <name val="Arial Narrow"/>
      <family val="2"/>
    </font>
    <font>
      <b/>
      <sz val="13"/>
      <color theme="1"/>
      <name val="Arial Narrow"/>
      <family val="2"/>
    </font>
    <font>
      <sz val="13"/>
      <color theme="0"/>
      <name val="Arial Narrow"/>
      <family val="2"/>
    </font>
    <font>
      <b/>
      <i/>
      <u/>
      <sz val="13"/>
      <color theme="0"/>
      <name val="Arial Narrow"/>
      <family val="2"/>
    </font>
    <font>
      <i/>
      <sz val="13"/>
      <color theme="1"/>
      <name val="Arial Narrow"/>
      <family val="2"/>
    </font>
    <font>
      <b/>
      <sz val="20"/>
      <color theme="3"/>
      <name val="Arial Narrow"/>
      <family val="2"/>
    </font>
    <font>
      <b/>
      <sz val="18"/>
      <color theme="0"/>
      <name val="Arial Narrow"/>
      <family val="2"/>
    </font>
    <font>
      <sz val="18"/>
      <color theme="0"/>
      <name val="Arial Narrow"/>
      <family val="2"/>
    </font>
    <font>
      <sz val="13"/>
      <name val="Arial Narrow"/>
      <family val="2"/>
    </font>
    <font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rgb="FF7030A0"/>
      </left>
      <right style="thin">
        <color rgb="FF7030A0"/>
      </right>
      <top style="thin">
        <color theme="3"/>
      </top>
      <bottom style="thin">
        <color theme="3"/>
      </bottom>
      <diagonal/>
    </border>
    <border>
      <left style="thin">
        <color rgb="FF7030A0"/>
      </left>
      <right style="thin">
        <color rgb="FF7030A0"/>
      </right>
      <top style="thin">
        <color theme="3"/>
      </top>
      <bottom style="thin">
        <color rgb="FF7030A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0"/>
      </left>
      <right/>
      <top style="thin">
        <color theme="3" tint="0.59996337778862885"/>
      </top>
      <bottom style="thin">
        <color theme="0"/>
      </bottom>
      <diagonal/>
    </border>
    <border>
      <left/>
      <right style="thin">
        <color theme="0"/>
      </right>
      <top style="thin">
        <color theme="3" tint="0.59996337778862885"/>
      </top>
      <bottom style="thin">
        <color theme="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4">
    <xf numFmtId="0" fontId="0" fillId="0" borderId="0" xfId="0"/>
    <xf numFmtId="44" fontId="0" fillId="2" borderId="0" xfId="0" applyNumberFormat="1" applyFill="1"/>
    <xf numFmtId="0" fontId="9" fillId="0" borderId="3" xfId="0" applyFont="1" applyFill="1" applyBorder="1" applyProtection="1"/>
    <xf numFmtId="0" fontId="9" fillId="0" borderId="1" xfId="0" applyFont="1" applyFill="1" applyBorder="1" applyProtection="1"/>
    <xf numFmtId="0" fontId="7" fillId="0" borderId="4" xfId="0" applyFont="1" applyBorder="1" applyAlignment="1" applyProtection="1">
      <alignment horizontal="center"/>
    </xf>
    <xf numFmtId="0" fontId="7" fillId="0" borderId="4" xfId="0" applyFont="1" applyBorder="1" applyProtection="1"/>
    <xf numFmtId="0" fontId="6" fillId="0" borderId="4" xfId="0" applyFont="1" applyBorder="1" applyProtection="1"/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Protection="1"/>
    <xf numFmtId="0" fontId="6" fillId="0" borderId="1" xfId="0" applyFont="1" applyBorder="1" applyProtection="1"/>
    <xf numFmtId="0" fontId="5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/>
    </xf>
    <xf numFmtId="164" fontId="7" fillId="0" borderId="17" xfId="0" applyNumberFormat="1" applyFont="1" applyBorder="1" applyAlignment="1" applyProtection="1">
      <alignment horizontal="center" vertical="center"/>
    </xf>
    <xf numFmtId="165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Protection="1">
      <protection locked="0"/>
    </xf>
    <xf numFmtId="0" fontId="6" fillId="0" borderId="17" xfId="0" applyFont="1" applyBorder="1" applyProtection="1">
      <protection locked="0"/>
    </xf>
    <xf numFmtId="44" fontId="7" fillId="0" borderId="17" xfId="0" applyNumberFormat="1" applyFont="1" applyBorder="1" applyProtection="1"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4" borderId="17" xfId="0" applyFont="1" applyFill="1" applyBorder="1" applyProtection="1"/>
    <xf numFmtId="0" fontId="4" fillId="3" borderId="18" xfId="0" applyFont="1" applyFill="1" applyBorder="1"/>
    <xf numFmtId="0" fontId="0" fillId="0" borderId="19" xfId="0" applyBorder="1"/>
    <xf numFmtId="0" fontId="0" fillId="0" borderId="20" xfId="0" applyBorder="1"/>
    <xf numFmtId="0" fontId="4" fillId="3" borderId="21" xfId="0" applyFont="1" applyFill="1" applyBorder="1"/>
    <xf numFmtId="0" fontId="0" fillId="0" borderId="21" xfId="0" applyBorder="1"/>
    <xf numFmtId="44" fontId="0" fillId="0" borderId="21" xfId="0" applyNumberFormat="1" applyBorder="1"/>
    <xf numFmtId="44" fontId="0" fillId="0" borderId="21" xfId="0" applyNumberFormat="1" applyFill="1" applyBorder="1"/>
    <xf numFmtId="0" fontId="2" fillId="0" borderId="1" xfId="0" applyFont="1" applyBorder="1" applyProtection="1"/>
    <xf numFmtId="0" fontId="2" fillId="0" borderId="5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13" fillId="0" borderId="4" xfId="0" applyFont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/>
    </xf>
    <xf numFmtId="0" fontId="19" fillId="3" borderId="3" xfId="0" applyFont="1" applyFill="1" applyBorder="1" applyAlignment="1" applyProtection="1">
      <alignment vertical="center"/>
    </xf>
    <xf numFmtId="44" fontId="18" fillId="3" borderId="1" xfId="0" applyNumberFormat="1" applyFont="1" applyFill="1" applyBorder="1" applyAlignment="1" applyProtection="1">
      <alignment vertical="center"/>
    </xf>
    <xf numFmtId="0" fontId="2" fillId="0" borderId="11" xfId="0" applyFont="1" applyBorder="1" applyProtection="1"/>
    <xf numFmtId="0" fontId="11" fillId="3" borderId="21" xfId="0" applyFont="1" applyFill="1" applyBorder="1" applyProtection="1"/>
    <xf numFmtId="0" fontId="11" fillId="3" borderId="21" xfId="0" applyFont="1" applyFill="1" applyBorder="1" applyAlignment="1" applyProtection="1">
      <alignment horizontal="center"/>
    </xf>
    <xf numFmtId="0" fontId="2" fillId="5" borderId="30" xfId="0" applyFont="1" applyFill="1" applyBorder="1" applyProtection="1"/>
    <xf numFmtId="0" fontId="2" fillId="0" borderId="4" xfId="0" applyFont="1" applyBorder="1" applyAlignment="1" applyProtection="1">
      <alignment horizontal="center" vertical="center"/>
    </xf>
    <xf numFmtId="43" fontId="2" fillId="0" borderId="4" xfId="0" applyNumberFormat="1" applyFont="1" applyBorder="1" applyProtection="1"/>
    <xf numFmtId="0" fontId="15" fillId="0" borderId="1" xfId="0" applyFont="1" applyBorder="1" applyAlignment="1" applyProtection="1">
      <alignment horizontal="center"/>
    </xf>
    <xf numFmtId="44" fontId="2" fillId="0" borderId="5" xfId="0" applyNumberFormat="1" applyFont="1" applyBorder="1" applyProtection="1"/>
    <xf numFmtId="44" fontId="14" fillId="0" borderId="1" xfId="0" applyNumberFormat="1" applyFont="1" applyBorder="1" applyProtection="1"/>
    <xf numFmtId="0" fontId="14" fillId="3" borderId="2" xfId="0" applyFont="1" applyFill="1" applyBorder="1" applyProtection="1"/>
    <xf numFmtId="44" fontId="11" fillId="3" borderId="2" xfId="0" applyNumberFormat="1" applyFont="1" applyFill="1" applyBorder="1" applyProtection="1"/>
    <xf numFmtId="0" fontId="2" fillId="5" borderId="29" xfId="0" applyFont="1" applyFill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43" fontId="2" fillId="0" borderId="1" xfId="0" applyNumberFormat="1" applyFont="1" applyBorder="1" applyProtection="1"/>
    <xf numFmtId="43" fontId="2" fillId="0" borderId="5" xfId="0" applyNumberFormat="1" applyFont="1" applyBorder="1" applyProtection="1"/>
    <xf numFmtId="44" fontId="14" fillId="0" borderId="1" xfId="0" applyNumberFormat="1" applyFont="1" applyBorder="1" applyAlignment="1" applyProtection="1">
      <alignment horizontal="center"/>
    </xf>
    <xf numFmtId="0" fontId="2" fillId="0" borderId="13" xfId="0" applyFont="1" applyBorder="1" applyProtection="1"/>
    <xf numFmtId="0" fontId="21" fillId="6" borderId="17" xfId="0" applyFont="1" applyFill="1" applyBorder="1" applyAlignment="1" applyProtection="1">
      <alignment horizontal="left"/>
    </xf>
    <xf numFmtId="44" fontId="20" fillId="6" borderId="17" xfId="0" applyNumberFormat="1" applyFont="1" applyFill="1" applyBorder="1" applyAlignment="1" applyProtection="1"/>
    <xf numFmtId="0" fontId="2" fillId="0" borderId="12" xfId="0" applyFont="1" applyBorder="1" applyProtection="1"/>
    <xf numFmtId="0" fontId="11" fillId="5" borderId="29" xfId="0" applyFont="1" applyFill="1" applyBorder="1" applyProtection="1"/>
    <xf numFmtId="44" fontId="11" fillId="5" borderId="29" xfId="0" applyNumberFormat="1" applyFont="1" applyFill="1" applyBorder="1" applyProtection="1"/>
    <xf numFmtId="9" fontId="13" fillId="0" borderId="9" xfId="1" applyFont="1" applyFill="1" applyBorder="1" applyAlignment="1" applyProtection="1">
      <alignment horizontal="center"/>
    </xf>
    <xf numFmtId="0" fontId="14" fillId="3" borderId="2" xfId="0" applyFont="1" applyFill="1" applyBorder="1" applyAlignment="1" applyProtection="1">
      <alignment vertical="center"/>
    </xf>
    <xf numFmtId="44" fontId="11" fillId="3" borderId="2" xfId="0" applyNumberFormat="1" applyFont="1" applyFill="1" applyBorder="1" applyAlignment="1" applyProtection="1">
      <alignment vertical="center"/>
    </xf>
    <xf numFmtId="0" fontId="12" fillId="0" borderId="1" xfId="0" applyFont="1" applyBorder="1" applyProtection="1"/>
    <xf numFmtId="9" fontId="12" fillId="0" borderId="1" xfId="1" applyFont="1" applyBorder="1" applyAlignment="1" applyProtection="1">
      <alignment horizontal="center"/>
    </xf>
    <xf numFmtId="9" fontId="12" fillId="0" borderId="1" xfId="1" applyFont="1" applyBorder="1" applyProtection="1"/>
    <xf numFmtId="10" fontId="12" fillId="0" borderId="1" xfId="0" applyNumberFormat="1" applyFont="1" applyBorder="1" applyAlignment="1" applyProtection="1">
      <alignment horizontal="center"/>
    </xf>
    <xf numFmtId="0" fontId="7" fillId="0" borderId="17" xfId="0" applyFont="1" applyBorder="1" applyAlignment="1" applyProtection="1">
      <alignment wrapText="1"/>
      <protection locked="0"/>
    </xf>
    <xf numFmtId="11" fontId="7" fillId="0" borderId="17" xfId="0" applyNumberFormat="1" applyFont="1" applyBorder="1" applyAlignment="1" applyProtection="1">
      <alignment horizontal="left" vertical="center"/>
      <protection locked="0"/>
    </xf>
    <xf numFmtId="8" fontId="7" fillId="0" borderId="17" xfId="0" applyNumberFormat="1" applyFont="1" applyBorder="1" applyProtection="1"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9" fontId="20" fillId="6" borderId="17" xfId="0" applyNumberFormat="1" applyFont="1" applyFill="1" applyBorder="1" applyAlignment="1" applyProtection="1">
      <alignment horizontal="center" vertical="center"/>
    </xf>
    <xf numFmtId="0" fontId="14" fillId="3" borderId="22" xfId="0" applyFont="1" applyFill="1" applyBorder="1" applyAlignment="1" applyProtection="1">
      <alignment horizontal="left" vertical="center"/>
    </xf>
    <xf numFmtId="0" fontId="14" fillId="3" borderId="23" xfId="0" applyFont="1" applyFill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left"/>
    </xf>
    <xf numFmtId="0" fontId="17" fillId="0" borderId="1" xfId="0" applyFont="1" applyBorder="1" applyAlignment="1" applyProtection="1">
      <alignment horizontal="center" wrapText="1"/>
    </xf>
    <xf numFmtId="0" fontId="17" fillId="0" borderId="1" xfId="0" applyFont="1" applyBorder="1" applyAlignment="1" applyProtection="1">
      <alignment horizontal="center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9" fontId="14" fillId="0" borderId="1" xfId="1" applyFont="1" applyFill="1" applyBorder="1" applyAlignment="1" applyProtection="1">
      <alignment horizontal="center"/>
    </xf>
    <xf numFmtId="9" fontId="14" fillId="0" borderId="9" xfId="1" applyFont="1" applyFill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16" fillId="0" borderId="7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" fontId="0" fillId="0" borderId="0" xfId="0" applyNumberFormat="1"/>
    <xf numFmtId="8" fontId="0" fillId="0" borderId="0" xfId="0" applyNumberFormat="1"/>
    <xf numFmtId="11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66FF"/>
      <color rgb="FFD115A9"/>
      <color rgb="FFC0ADD7"/>
      <color rgb="FF714C9E"/>
      <color rgb="FFEBE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MILIA%20FLORES/Desktop/INE%202020_2021/07_osc%202020_informe%20final_financiero/Arkemetria/1.%20Informe%20final%20Mujeres%20primero%2031%20mayo%202021/Arkemetr&#237;a%20Soc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nov"/>
      <sheetName val="dic"/>
      <sheetName val="ene"/>
      <sheetName val="feb"/>
      <sheetName val="mar"/>
      <sheetName val="abr"/>
      <sheetName val="may"/>
      <sheetName val="Gráfico"/>
      <sheetName val="BD"/>
    </sheetNames>
    <sheetDataSet>
      <sheetData sheetId="0"/>
      <sheetData sheetId="1">
        <row r="11">
          <cell r="A11">
            <v>105000</v>
          </cell>
          <cell r="E11">
            <v>0</v>
          </cell>
        </row>
        <row r="20">
          <cell r="A20">
            <v>84000</v>
          </cell>
          <cell r="E20">
            <v>0</v>
          </cell>
        </row>
        <row r="26">
          <cell r="A26">
            <v>15000</v>
          </cell>
          <cell r="E26">
            <v>0</v>
          </cell>
        </row>
        <row r="34">
          <cell r="A34">
            <v>146000</v>
          </cell>
          <cell r="E34">
            <v>0</v>
          </cell>
        </row>
      </sheetData>
      <sheetData sheetId="2">
        <row r="11">
          <cell r="E11">
            <v>0</v>
          </cell>
        </row>
        <row r="20">
          <cell r="E20">
            <v>0</v>
          </cell>
        </row>
        <row r="26">
          <cell r="E26">
            <v>0</v>
          </cell>
        </row>
        <row r="34">
          <cell r="E34">
            <v>0</v>
          </cell>
        </row>
      </sheetData>
      <sheetData sheetId="3">
        <row r="11">
          <cell r="E11">
            <v>12327.59</v>
          </cell>
        </row>
        <row r="20">
          <cell r="E20">
            <v>7959.25</v>
          </cell>
        </row>
        <row r="26">
          <cell r="E26">
            <v>14890</v>
          </cell>
        </row>
        <row r="34">
          <cell r="E34">
            <v>17108.39</v>
          </cell>
        </row>
      </sheetData>
      <sheetData sheetId="4">
        <row r="11">
          <cell r="E11">
            <v>24861.680000000004</v>
          </cell>
        </row>
        <row r="20">
          <cell r="E20">
            <v>15720.099999999999</v>
          </cell>
        </row>
        <row r="26">
          <cell r="E26">
            <v>0</v>
          </cell>
        </row>
        <row r="34">
          <cell r="E34">
            <v>32458.93</v>
          </cell>
        </row>
      </sheetData>
      <sheetData sheetId="5">
        <row r="11">
          <cell r="E11">
            <v>22067.630000000008</v>
          </cell>
        </row>
        <row r="20">
          <cell r="E20">
            <v>626.39999999999964</v>
          </cell>
        </row>
        <row r="26">
          <cell r="E26">
            <v>0</v>
          </cell>
        </row>
        <row r="34">
          <cell r="E34">
            <v>13046.400000000005</v>
          </cell>
        </row>
      </sheetData>
      <sheetData sheetId="6">
        <row r="11">
          <cell r="E11">
            <v>20999.610000000011</v>
          </cell>
        </row>
        <row r="20">
          <cell r="E20">
            <v>1790</v>
          </cell>
        </row>
        <row r="26">
          <cell r="B26">
            <v>0.9926666666666667</v>
          </cell>
          <cell r="E26">
            <v>0</v>
          </cell>
        </row>
        <row r="34">
          <cell r="E34">
            <v>22465.010000000002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2"/>
  <sheetViews>
    <sheetView zoomScale="140" zoomScaleNormal="140" workbookViewId="0">
      <pane xSplit="1" ySplit="1" topLeftCell="B132" activePane="bottomRight" state="frozen"/>
      <selection pane="topRight" activeCell="B1" sqref="B1"/>
      <selection pane="bottomLeft" activeCell="A2" sqref="A2"/>
      <selection pane="bottomRight" activeCell="B136" sqref="B136"/>
    </sheetView>
  </sheetViews>
  <sheetFormatPr baseColWidth="10" defaultColWidth="11.42578125" defaultRowHeight="16.5" x14ac:dyDescent="0.3"/>
  <cols>
    <col min="1" max="1" width="10" style="7" customWidth="1"/>
    <col min="2" max="2" width="11.42578125" style="8"/>
    <col min="3" max="3" width="35.7109375" style="9" customWidth="1"/>
    <col min="4" max="6" width="35.7109375" style="8" customWidth="1"/>
    <col min="7" max="7" width="17.140625" style="8" customWidth="1"/>
    <col min="8" max="8" width="12" style="8" bestFit="1" customWidth="1"/>
    <col min="9" max="9" width="50.7109375" style="8" customWidth="1"/>
    <col min="10" max="10" width="35.7109375" style="8" customWidth="1"/>
    <col min="11" max="12" width="20.7109375" style="8" customWidth="1"/>
    <col min="13" max="13" width="35.7109375" style="8" customWidth="1"/>
    <col min="14" max="14" width="11.42578125" style="8"/>
    <col min="15" max="15" width="25.7109375" style="8" customWidth="1"/>
    <col min="16" max="16" width="50.7109375" style="8" customWidth="1"/>
    <col min="17" max="16384" width="11.42578125" style="3"/>
  </cols>
  <sheetData>
    <row r="1" spans="1:17" ht="50.1" customHeight="1" x14ac:dyDescent="0.3">
      <c r="A1" s="10" t="s">
        <v>4</v>
      </c>
      <c r="B1" s="11" t="s">
        <v>44</v>
      </c>
      <c r="C1" s="12" t="s">
        <v>0</v>
      </c>
      <c r="D1" s="11" t="s">
        <v>45</v>
      </c>
      <c r="E1" s="11" t="s">
        <v>46</v>
      </c>
      <c r="F1" s="11" t="s">
        <v>108</v>
      </c>
      <c r="G1" s="12" t="s">
        <v>1</v>
      </c>
      <c r="H1" s="11" t="s">
        <v>34</v>
      </c>
      <c r="I1" s="11" t="s">
        <v>33</v>
      </c>
      <c r="J1" s="11" t="s">
        <v>14</v>
      </c>
      <c r="K1" s="11" t="s">
        <v>35</v>
      </c>
      <c r="L1" s="11" t="s">
        <v>2</v>
      </c>
      <c r="M1" s="11" t="s">
        <v>15</v>
      </c>
      <c r="N1" s="11" t="s">
        <v>16</v>
      </c>
      <c r="O1" s="11" t="s">
        <v>3</v>
      </c>
      <c r="P1" s="11" t="s">
        <v>48</v>
      </c>
      <c r="Q1" s="2"/>
    </row>
    <row r="2" spans="1:17" ht="19.899999999999999" customHeight="1" x14ac:dyDescent="0.3">
      <c r="A2" s="13">
        <v>1</v>
      </c>
      <c r="B2" s="14">
        <v>44882</v>
      </c>
      <c r="C2" s="15" t="s">
        <v>30</v>
      </c>
      <c r="D2" s="16" t="s">
        <v>117</v>
      </c>
      <c r="E2" s="16" t="s">
        <v>109</v>
      </c>
      <c r="F2" s="17" t="s">
        <v>110</v>
      </c>
      <c r="G2" s="18" t="s">
        <v>12</v>
      </c>
      <c r="H2" s="19">
        <v>280</v>
      </c>
      <c r="I2" s="17" t="s">
        <v>115</v>
      </c>
      <c r="J2" s="17" t="s">
        <v>111</v>
      </c>
      <c r="K2" s="20"/>
      <c r="L2" s="20"/>
      <c r="M2" s="67" t="s">
        <v>112</v>
      </c>
      <c r="N2" s="14">
        <v>44882</v>
      </c>
      <c r="O2" s="16" t="s">
        <v>113</v>
      </c>
      <c r="P2" s="21"/>
      <c r="Q2" s="2"/>
    </row>
    <row r="3" spans="1:17" ht="19.899999999999999" customHeight="1" x14ac:dyDescent="0.3">
      <c r="A3" s="13">
        <v>2</v>
      </c>
      <c r="B3" s="14">
        <v>44882</v>
      </c>
      <c r="C3" s="15" t="s">
        <v>30</v>
      </c>
      <c r="D3" s="16" t="s">
        <v>118</v>
      </c>
      <c r="E3" s="16" t="s">
        <v>109</v>
      </c>
      <c r="F3" s="17" t="s">
        <v>114</v>
      </c>
      <c r="G3" s="18" t="s">
        <v>13</v>
      </c>
      <c r="H3" s="19">
        <v>400</v>
      </c>
      <c r="I3" s="17" t="s">
        <v>115</v>
      </c>
      <c r="J3" s="17" t="s">
        <v>116</v>
      </c>
      <c r="K3" s="20" t="s">
        <v>113</v>
      </c>
      <c r="L3" s="20" t="s">
        <v>113</v>
      </c>
      <c r="M3" s="17" t="s">
        <v>112</v>
      </c>
      <c r="N3" s="14">
        <v>44882</v>
      </c>
      <c r="O3" s="16" t="s">
        <v>113</v>
      </c>
      <c r="P3" s="21"/>
      <c r="Q3" s="2"/>
    </row>
    <row r="4" spans="1:17" ht="19.899999999999999" customHeight="1" x14ac:dyDescent="0.3">
      <c r="A4" s="13">
        <v>3</v>
      </c>
      <c r="B4" s="14">
        <v>44883</v>
      </c>
      <c r="C4" s="15" t="s">
        <v>30</v>
      </c>
      <c r="D4" s="16" t="s">
        <v>119</v>
      </c>
      <c r="E4" s="16" t="s">
        <v>109</v>
      </c>
      <c r="F4" s="17" t="s">
        <v>114</v>
      </c>
      <c r="G4" s="18" t="s">
        <v>13</v>
      </c>
      <c r="H4" s="19">
        <v>600</v>
      </c>
      <c r="I4" s="17" t="s">
        <v>115</v>
      </c>
      <c r="J4" s="17" t="s">
        <v>120</v>
      </c>
      <c r="K4" s="20" t="s">
        <v>113</v>
      </c>
      <c r="L4" s="20" t="s">
        <v>113</v>
      </c>
      <c r="M4" s="17" t="s">
        <v>112</v>
      </c>
      <c r="N4" s="14">
        <v>44883</v>
      </c>
      <c r="O4" s="16" t="s">
        <v>113</v>
      </c>
      <c r="P4" s="21"/>
      <c r="Q4" s="2"/>
    </row>
    <row r="5" spans="1:17" ht="19.899999999999999" customHeight="1" x14ac:dyDescent="0.3">
      <c r="A5" s="13">
        <v>4</v>
      </c>
      <c r="B5" s="14">
        <v>44884</v>
      </c>
      <c r="C5" s="15" t="s">
        <v>5</v>
      </c>
      <c r="D5" t="s">
        <v>121</v>
      </c>
      <c r="E5" s="16" t="s">
        <v>122</v>
      </c>
      <c r="F5" t="s">
        <v>123</v>
      </c>
      <c r="G5" s="18" t="s">
        <v>12</v>
      </c>
      <c r="H5" s="19">
        <v>395.89</v>
      </c>
      <c r="I5" s="17" t="s">
        <v>115</v>
      </c>
      <c r="J5" s="17" t="s">
        <v>124</v>
      </c>
      <c r="K5" s="20"/>
      <c r="L5" s="20"/>
      <c r="M5" s="17" t="s">
        <v>112</v>
      </c>
      <c r="N5" s="14">
        <v>44883</v>
      </c>
      <c r="O5" s="16" t="s">
        <v>113</v>
      </c>
      <c r="P5" s="21"/>
      <c r="Q5" s="2"/>
    </row>
    <row r="6" spans="1:17" ht="19.899999999999999" customHeight="1" x14ac:dyDescent="0.3">
      <c r="A6" s="13">
        <v>5</v>
      </c>
      <c r="B6" s="14">
        <v>44884</v>
      </c>
      <c r="C6" s="15" t="s">
        <v>5</v>
      </c>
      <c r="D6" s="16" t="s">
        <v>125</v>
      </c>
      <c r="E6" s="16" t="s">
        <v>126</v>
      </c>
      <c r="F6" s="67" t="s">
        <v>127</v>
      </c>
      <c r="G6" s="18" t="s">
        <v>12</v>
      </c>
      <c r="H6" s="19">
        <v>280</v>
      </c>
      <c r="I6">
        <v>280</v>
      </c>
      <c r="J6" s="17" t="s">
        <v>128</v>
      </c>
      <c r="K6" s="20"/>
      <c r="L6" s="20"/>
      <c r="M6" s="17" t="s">
        <v>112</v>
      </c>
      <c r="N6" s="14">
        <v>44883</v>
      </c>
      <c r="O6" s="16" t="s">
        <v>113</v>
      </c>
      <c r="P6" s="21"/>
      <c r="Q6" s="2"/>
    </row>
    <row r="7" spans="1:17" ht="19.899999999999999" customHeight="1" x14ac:dyDescent="0.3">
      <c r="A7" s="13">
        <v>6</v>
      </c>
      <c r="B7" s="14">
        <v>44888</v>
      </c>
      <c r="C7" s="15" t="s">
        <v>5</v>
      </c>
      <c r="D7" s="16" t="s">
        <v>129</v>
      </c>
      <c r="E7" s="16" t="s">
        <v>130</v>
      </c>
      <c r="F7" s="17" t="s">
        <v>131</v>
      </c>
      <c r="G7" s="18" t="s">
        <v>13</v>
      </c>
      <c r="H7" s="19">
        <v>1999.99</v>
      </c>
      <c r="I7" s="17" t="s">
        <v>135</v>
      </c>
      <c r="J7" s="17" t="s">
        <v>132</v>
      </c>
      <c r="K7" s="20" t="s">
        <v>133</v>
      </c>
      <c r="L7" s="20" t="s">
        <v>113</v>
      </c>
      <c r="M7" s="17" t="s">
        <v>112</v>
      </c>
      <c r="N7" s="14">
        <v>44883</v>
      </c>
      <c r="O7" s="16" t="s">
        <v>113</v>
      </c>
      <c r="P7" s="21"/>
      <c r="Q7" s="2"/>
    </row>
    <row r="8" spans="1:17" ht="19.899999999999999" customHeight="1" x14ac:dyDescent="0.3">
      <c r="A8" s="13">
        <v>7</v>
      </c>
      <c r="B8" s="14">
        <v>44889</v>
      </c>
      <c r="C8" s="15" t="s">
        <v>5</v>
      </c>
      <c r="D8" s="16" t="s">
        <v>134</v>
      </c>
      <c r="E8" s="16" t="s">
        <v>122</v>
      </c>
      <c r="F8" s="17" t="s">
        <v>123</v>
      </c>
      <c r="G8" s="18" t="s">
        <v>12</v>
      </c>
      <c r="H8" s="19">
        <v>372.94</v>
      </c>
      <c r="I8" s="17" t="s">
        <v>135</v>
      </c>
      <c r="J8" s="17" t="s">
        <v>124</v>
      </c>
      <c r="K8" s="20"/>
      <c r="L8" s="20"/>
      <c r="M8" s="17" t="s">
        <v>136</v>
      </c>
      <c r="N8" s="14">
        <v>44889</v>
      </c>
      <c r="O8" s="16" t="s">
        <v>113</v>
      </c>
      <c r="P8" s="21"/>
      <c r="Q8" s="2"/>
    </row>
    <row r="9" spans="1:17" ht="19.899999999999999" customHeight="1" x14ac:dyDescent="0.3">
      <c r="A9" s="13">
        <v>8</v>
      </c>
      <c r="B9" s="14">
        <v>44889</v>
      </c>
      <c r="C9" s="15" t="s">
        <v>5</v>
      </c>
      <c r="D9" s="68" t="s">
        <v>137</v>
      </c>
      <c r="E9" s="16" t="s">
        <v>138</v>
      </c>
      <c r="F9" s="67" t="s">
        <v>139</v>
      </c>
      <c r="G9" s="18" t="s">
        <v>12</v>
      </c>
      <c r="H9" s="19">
        <v>163.49</v>
      </c>
      <c r="I9" s="17" t="s">
        <v>135</v>
      </c>
      <c r="J9" s="17" t="s">
        <v>124</v>
      </c>
      <c r="K9" s="20"/>
      <c r="L9" s="20"/>
      <c r="M9" s="17" t="s">
        <v>136</v>
      </c>
      <c r="N9" s="14">
        <v>44889</v>
      </c>
      <c r="O9" s="16" t="s">
        <v>113</v>
      </c>
      <c r="P9" s="21"/>
      <c r="Q9" s="2"/>
    </row>
    <row r="10" spans="1:17" ht="19.899999999999999" customHeight="1" x14ac:dyDescent="0.3">
      <c r="A10" s="13">
        <v>9</v>
      </c>
      <c r="B10" s="14">
        <v>44889</v>
      </c>
      <c r="C10" s="15" t="s">
        <v>5</v>
      </c>
      <c r="D10" s="16" t="s">
        <v>143</v>
      </c>
      <c r="E10" s="16" t="s">
        <v>122</v>
      </c>
      <c r="F10" t="s">
        <v>123</v>
      </c>
      <c r="G10" s="18" t="s">
        <v>11</v>
      </c>
      <c r="H10" s="19">
        <v>1580.7</v>
      </c>
      <c r="I10" s="17" t="s">
        <v>135</v>
      </c>
      <c r="J10" s="17" t="s">
        <v>124</v>
      </c>
      <c r="K10" s="20"/>
      <c r="L10" s="20"/>
      <c r="M10" s="17" t="s">
        <v>136</v>
      </c>
      <c r="N10" s="14">
        <v>44890</v>
      </c>
      <c r="O10" s="16" t="s">
        <v>113</v>
      </c>
      <c r="P10" s="21"/>
      <c r="Q10" s="2"/>
    </row>
    <row r="11" spans="1:17" ht="19.899999999999999" customHeight="1" x14ac:dyDescent="0.3">
      <c r="A11" s="13">
        <v>10</v>
      </c>
      <c r="B11" s="14">
        <v>44890</v>
      </c>
      <c r="C11" s="15" t="s">
        <v>5</v>
      </c>
      <c r="D11" s="16" t="s">
        <v>144</v>
      </c>
      <c r="E11" s="16" t="s">
        <v>122</v>
      </c>
      <c r="F11" s="17" t="s">
        <v>123</v>
      </c>
      <c r="G11" s="18" t="s">
        <v>12</v>
      </c>
      <c r="H11" s="19">
        <v>401.62</v>
      </c>
      <c r="I11" s="17" t="s">
        <v>135</v>
      </c>
      <c r="J11" s="17" t="s">
        <v>124</v>
      </c>
      <c r="K11" s="20"/>
      <c r="L11" s="20"/>
      <c r="M11" s="17" t="s">
        <v>136</v>
      </c>
      <c r="N11" s="14">
        <v>44890</v>
      </c>
      <c r="O11" s="16" t="s">
        <v>113</v>
      </c>
      <c r="P11" s="21"/>
      <c r="Q11" s="2"/>
    </row>
    <row r="12" spans="1:17" ht="19.899999999999999" customHeight="1" x14ac:dyDescent="0.3">
      <c r="A12" s="13">
        <v>11</v>
      </c>
      <c r="B12" s="14">
        <v>44890</v>
      </c>
      <c r="C12" s="15" t="s">
        <v>5</v>
      </c>
      <c r="D12" s="16" t="s">
        <v>140</v>
      </c>
      <c r="E12" s="16" t="s">
        <v>122</v>
      </c>
      <c r="F12" t="s">
        <v>123</v>
      </c>
      <c r="G12" s="18" t="s">
        <v>12</v>
      </c>
      <c r="H12" s="19">
        <v>641.45000000000005</v>
      </c>
      <c r="I12" s="17" t="s">
        <v>135</v>
      </c>
      <c r="J12" s="17" t="s">
        <v>124</v>
      </c>
      <c r="K12" s="20"/>
      <c r="L12" s="20"/>
      <c r="M12" s="17" t="s">
        <v>136</v>
      </c>
      <c r="N12" s="14">
        <v>44890</v>
      </c>
      <c r="O12" s="16" t="s">
        <v>113</v>
      </c>
      <c r="P12" s="21"/>
      <c r="Q12" s="2"/>
    </row>
    <row r="13" spans="1:17" ht="19.899999999999999" customHeight="1" x14ac:dyDescent="0.3">
      <c r="A13" s="13">
        <v>12</v>
      </c>
      <c r="B13" s="14">
        <v>44890</v>
      </c>
      <c r="C13" s="15" t="s">
        <v>5</v>
      </c>
      <c r="D13" s="16" t="s">
        <v>141</v>
      </c>
      <c r="E13" s="16" t="s">
        <v>142</v>
      </c>
      <c r="F13" s="67" t="s">
        <v>145</v>
      </c>
      <c r="G13" s="18" t="s">
        <v>12</v>
      </c>
      <c r="H13" s="69">
        <v>28</v>
      </c>
      <c r="I13" s="17" t="s">
        <v>135</v>
      </c>
      <c r="J13" s="17" t="s">
        <v>124</v>
      </c>
      <c r="K13" s="20"/>
      <c r="L13" s="20"/>
      <c r="M13" s="17" t="s">
        <v>136</v>
      </c>
      <c r="N13" s="14">
        <v>44890</v>
      </c>
      <c r="O13" s="16" t="s">
        <v>113</v>
      </c>
      <c r="P13" s="21"/>
      <c r="Q13" s="2"/>
    </row>
    <row r="14" spans="1:17" ht="19.899999999999999" customHeight="1" x14ac:dyDescent="0.3">
      <c r="A14" s="13">
        <v>13</v>
      </c>
      <c r="B14" s="14">
        <v>44891</v>
      </c>
      <c r="C14" s="15" t="s">
        <v>5</v>
      </c>
      <c r="D14" s="16" t="s">
        <v>146</v>
      </c>
      <c r="E14" s="16" t="s">
        <v>147</v>
      </c>
      <c r="F14" s="17" t="s">
        <v>148</v>
      </c>
      <c r="G14" s="18" t="s">
        <v>47</v>
      </c>
      <c r="H14" s="69">
        <v>1112.5</v>
      </c>
      <c r="I14" s="17" t="s">
        <v>149</v>
      </c>
      <c r="J14" s="17"/>
      <c r="K14" s="20"/>
      <c r="L14" s="20"/>
      <c r="M14" s="17"/>
      <c r="N14" s="14"/>
      <c r="O14" s="16"/>
      <c r="P14" s="21"/>
      <c r="Q14" s="2"/>
    </row>
    <row r="15" spans="1:17" ht="19.899999999999999" customHeight="1" x14ac:dyDescent="0.3">
      <c r="A15" s="13">
        <v>14</v>
      </c>
      <c r="B15" s="14">
        <v>44891</v>
      </c>
      <c r="C15" s="15" t="s">
        <v>5</v>
      </c>
      <c r="D15" s="16" t="s">
        <v>150</v>
      </c>
      <c r="E15" s="16" t="s">
        <v>147</v>
      </c>
      <c r="F15" s="17" t="s">
        <v>151</v>
      </c>
      <c r="G15" s="18" t="s">
        <v>47</v>
      </c>
      <c r="H15" s="69">
        <v>2544</v>
      </c>
      <c r="I15" s="17" t="s">
        <v>152</v>
      </c>
      <c r="J15" s="17"/>
      <c r="K15" s="20"/>
      <c r="L15" s="20"/>
      <c r="M15" s="17"/>
      <c r="N15" s="14"/>
      <c r="O15" s="16"/>
      <c r="P15" s="21"/>
      <c r="Q15" s="2"/>
    </row>
    <row r="16" spans="1:17" ht="19.899999999999999" customHeight="1" x14ac:dyDescent="0.3">
      <c r="A16" s="13">
        <v>15</v>
      </c>
      <c r="B16" s="14">
        <v>44894</v>
      </c>
      <c r="C16" s="15" t="s">
        <v>6</v>
      </c>
      <c r="D16" s="16" t="s">
        <v>153</v>
      </c>
      <c r="E16" s="16" t="s">
        <v>154</v>
      </c>
      <c r="F16" s="67" t="s">
        <v>155</v>
      </c>
      <c r="G16" s="18" t="s">
        <v>7</v>
      </c>
      <c r="H16" s="19">
        <v>4800</v>
      </c>
      <c r="I16" s="17"/>
      <c r="J16" s="17"/>
      <c r="K16" s="20"/>
      <c r="L16" s="20"/>
      <c r="M16" s="17"/>
      <c r="N16" s="14"/>
      <c r="O16" s="16"/>
      <c r="P16" s="21"/>
      <c r="Q16" s="2"/>
    </row>
    <row r="17" spans="1:17" ht="19.899999999999999" customHeight="1" x14ac:dyDescent="0.3">
      <c r="A17" s="13">
        <v>16</v>
      </c>
      <c r="B17" s="14">
        <v>44894</v>
      </c>
      <c r="C17" s="15" t="s">
        <v>5</v>
      </c>
      <c r="D17" s="16" t="s">
        <v>156</v>
      </c>
      <c r="E17" s="16" t="s">
        <v>157</v>
      </c>
      <c r="F17" s="17" t="s">
        <v>158</v>
      </c>
      <c r="G17" s="18" t="s">
        <v>7</v>
      </c>
      <c r="H17" s="19">
        <v>4400</v>
      </c>
      <c r="I17" s="17"/>
      <c r="J17" s="17"/>
      <c r="K17" s="20"/>
      <c r="L17" s="20"/>
      <c r="M17" s="17"/>
      <c r="N17" s="14"/>
      <c r="O17" s="16"/>
      <c r="P17" s="21"/>
      <c r="Q17" s="2"/>
    </row>
    <row r="18" spans="1:17" ht="19.899999999999999" customHeight="1" x14ac:dyDescent="0.3">
      <c r="A18" s="13">
        <v>17</v>
      </c>
      <c r="B18" s="14">
        <v>44894</v>
      </c>
      <c r="C18" s="15" t="s">
        <v>5</v>
      </c>
      <c r="D18" s="16" t="s">
        <v>159</v>
      </c>
      <c r="E18" s="16" t="s">
        <v>160</v>
      </c>
      <c r="F18" s="17" t="s">
        <v>123</v>
      </c>
      <c r="G18" s="18" t="s">
        <v>12</v>
      </c>
      <c r="H18" s="19">
        <v>327.04000000000002</v>
      </c>
      <c r="I18" s="17" t="s">
        <v>135</v>
      </c>
      <c r="J18" s="17" t="s">
        <v>124</v>
      </c>
      <c r="K18" s="20"/>
      <c r="L18" s="20"/>
      <c r="M18" s="17" t="s">
        <v>136</v>
      </c>
      <c r="N18" s="14">
        <v>44890</v>
      </c>
      <c r="O18" s="16" t="s">
        <v>113</v>
      </c>
      <c r="P18" s="21"/>
      <c r="Q18" s="2"/>
    </row>
    <row r="19" spans="1:17" ht="19.899999999999999" customHeight="1" x14ac:dyDescent="0.3">
      <c r="A19" s="13">
        <v>18</v>
      </c>
      <c r="B19" s="14">
        <v>44894</v>
      </c>
      <c r="C19" s="15" t="s">
        <v>5</v>
      </c>
      <c r="D19" s="16" t="s">
        <v>161</v>
      </c>
      <c r="E19" s="16" t="s">
        <v>162</v>
      </c>
      <c r="F19" s="17" t="s">
        <v>163</v>
      </c>
      <c r="G19" s="18" t="s">
        <v>8</v>
      </c>
      <c r="H19" s="19">
        <v>3944</v>
      </c>
      <c r="I19" s="17"/>
      <c r="J19" s="17"/>
      <c r="K19" s="20"/>
      <c r="L19" s="20"/>
      <c r="M19" s="17"/>
      <c r="N19" s="14"/>
      <c r="O19" s="16"/>
      <c r="P19" s="21"/>
      <c r="Q19" s="2"/>
    </row>
    <row r="20" spans="1:17" ht="19.899999999999999" customHeight="1" x14ac:dyDescent="0.3">
      <c r="A20" s="13">
        <v>19</v>
      </c>
      <c r="B20" s="14">
        <v>44895</v>
      </c>
      <c r="C20" s="15" t="s">
        <v>6</v>
      </c>
      <c r="D20" s="16" t="s">
        <v>164</v>
      </c>
      <c r="E20" s="16" t="s">
        <v>165</v>
      </c>
      <c r="F20" s="17" t="s">
        <v>166</v>
      </c>
      <c r="G20" s="18" t="s">
        <v>7</v>
      </c>
      <c r="H20" s="19">
        <v>4000</v>
      </c>
      <c r="I20" s="17"/>
      <c r="J20" s="17"/>
      <c r="K20" s="20"/>
      <c r="L20" s="20"/>
      <c r="M20" s="17"/>
      <c r="N20" s="14"/>
      <c r="O20" s="16"/>
      <c r="P20" s="21"/>
      <c r="Q20" s="2"/>
    </row>
    <row r="21" spans="1:17" ht="19.899999999999999" customHeight="1" x14ac:dyDescent="0.3">
      <c r="A21" s="13">
        <v>20</v>
      </c>
      <c r="B21" s="14">
        <v>44896</v>
      </c>
      <c r="C21" s="15" t="s">
        <v>5</v>
      </c>
      <c r="D21" s="16" t="s">
        <v>167</v>
      </c>
      <c r="E21" s="16" t="s">
        <v>130</v>
      </c>
      <c r="F21" s="17" t="s">
        <v>168</v>
      </c>
      <c r="G21" s="18" t="s">
        <v>13</v>
      </c>
      <c r="H21" s="19">
        <v>1999.99</v>
      </c>
      <c r="I21" s="17" t="s">
        <v>169</v>
      </c>
      <c r="J21" s="17" t="s">
        <v>170</v>
      </c>
      <c r="K21" s="20" t="s">
        <v>171</v>
      </c>
      <c r="L21" s="20" t="s">
        <v>113</v>
      </c>
      <c r="M21" t="s">
        <v>169</v>
      </c>
      <c r="N21" s="14">
        <v>44897</v>
      </c>
      <c r="O21" s="16" t="s">
        <v>113</v>
      </c>
      <c r="P21" s="21"/>
      <c r="Q21" s="2"/>
    </row>
    <row r="22" spans="1:17" ht="19.899999999999999" customHeight="1" x14ac:dyDescent="0.3">
      <c r="A22" s="13">
        <v>21</v>
      </c>
      <c r="B22" s="14">
        <v>44896</v>
      </c>
      <c r="C22" s="15" t="s">
        <v>5</v>
      </c>
      <c r="D22" s="16" t="s">
        <v>172</v>
      </c>
      <c r="E22" s="16" t="s">
        <v>173</v>
      </c>
      <c r="F22" s="17" t="s">
        <v>174</v>
      </c>
      <c r="G22" s="18" t="s">
        <v>12</v>
      </c>
      <c r="H22" s="19">
        <v>3192.32</v>
      </c>
      <c r="I22" s="17" t="s">
        <v>169</v>
      </c>
      <c r="J22" s="17">
        <v>26</v>
      </c>
      <c r="K22" s="20"/>
      <c r="L22" s="20"/>
      <c r="M22" s="17" t="s">
        <v>169</v>
      </c>
      <c r="N22" s="14">
        <v>44897</v>
      </c>
      <c r="O22" s="16" t="s">
        <v>113</v>
      </c>
      <c r="P22" s="21"/>
      <c r="Q22" s="2"/>
    </row>
    <row r="23" spans="1:17" ht="19.899999999999999" customHeight="1" x14ac:dyDescent="0.3">
      <c r="A23" s="13">
        <v>22</v>
      </c>
      <c r="B23" s="14">
        <v>44897</v>
      </c>
      <c r="C23" s="15" t="s">
        <v>5</v>
      </c>
      <c r="D23" s="16" t="s">
        <v>175</v>
      </c>
      <c r="E23" s="16" t="s">
        <v>122</v>
      </c>
      <c r="F23" s="17" t="s">
        <v>176</v>
      </c>
      <c r="G23" s="18" t="s">
        <v>11</v>
      </c>
      <c r="H23" s="19">
        <v>790.35</v>
      </c>
      <c r="I23" s="17" t="s">
        <v>169</v>
      </c>
      <c r="J23" s="17" t="s">
        <v>177</v>
      </c>
      <c r="K23" s="20"/>
      <c r="L23" s="20"/>
      <c r="M23" s="17" t="s">
        <v>169</v>
      </c>
      <c r="N23" s="14">
        <v>44897</v>
      </c>
      <c r="O23" s="16" t="s">
        <v>113</v>
      </c>
      <c r="P23" s="21"/>
      <c r="Q23" s="2"/>
    </row>
    <row r="24" spans="1:17" ht="19.899999999999999" customHeight="1" x14ac:dyDescent="0.3">
      <c r="A24" s="13">
        <v>23</v>
      </c>
      <c r="B24" s="14">
        <v>44897</v>
      </c>
      <c r="C24" s="15" t="s">
        <v>30</v>
      </c>
      <c r="D24" s="16" t="s">
        <v>178</v>
      </c>
      <c r="E24" s="16" t="s">
        <v>109</v>
      </c>
      <c r="F24" s="17" t="s">
        <v>179</v>
      </c>
      <c r="G24" s="18" t="s">
        <v>9</v>
      </c>
      <c r="H24" s="19">
        <v>3500</v>
      </c>
      <c r="I24" s="17" t="s">
        <v>169</v>
      </c>
      <c r="J24" s="17" t="s">
        <v>180</v>
      </c>
      <c r="K24" s="20"/>
      <c r="L24" s="20"/>
      <c r="M24" s="17" t="s">
        <v>169</v>
      </c>
      <c r="N24" s="14">
        <v>44897</v>
      </c>
      <c r="O24" s="16" t="s">
        <v>113</v>
      </c>
      <c r="P24" s="21"/>
      <c r="Q24" s="2"/>
    </row>
    <row r="25" spans="1:17" ht="19.899999999999999" customHeight="1" x14ac:dyDescent="0.3">
      <c r="A25" s="13">
        <v>24</v>
      </c>
      <c r="B25" s="14">
        <v>44898</v>
      </c>
      <c r="C25" s="15" t="s">
        <v>5</v>
      </c>
      <c r="D25" s="16" t="s">
        <v>181</v>
      </c>
      <c r="E25" s="16" t="s">
        <v>142</v>
      </c>
      <c r="F25" s="17" t="s">
        <v>182</v>
      </c>
      <c r="G25" s="18" t="s">
        <v>12</v>
      </c>
      <c r="H25" s="69">
        <v>134</v>
      </c>
      <c r="I25" s="17" t="s">
        <v>169</v>
      </c>
      <c r="J25" s="17">
        <v>26</v>
      </c>
      <c r="K25" s="20"/>
      <c r="L25" s="20"/>
      <c r="M25" s="17" t="s">
        <v>169</v>
      </c>
      <c r="N25" s="14">
        <v>44897</v>
      </c>
      <c r="O25" s="16" t="s">
        <v>113</v>
      </c>
      <c r="P25" s="21"/>
      <c r="Q25" s="2"/>
    </row>
    <row r="26" spans="1:17" ht="19.899999999999999" customHeight="1" x14ac:dyDescent="0.3">
      <c r="A26" s="13">
        <v>25</v>
      </c>
      <c r="B26" s="14">
        <v>44898</v>
      </c>
      <c r="C26" s="15" t="s">
        <v>5</v>
      </c>
      <c r="D26" s="16" t="s">
        <v>183</v>
      </c>
      <c r="E26" s="16" t="s">
        <v>122</v>
      </c>
      <c r="F26" s="17" t="s">
        <v>123</v>
      </c>
      <c r="G26" s="18" t="s">
        <v>12</v>
      </c>
      <c r="H26" s="19">
        <v>504.9</v>
      </c>
      <c r="I26" s="17" t="s">
        <v>169</v>
      </c>
      <c r="J26" s="17" t="s">
        <v>184</v>
      </c>
      <c r="K26" s="20"/>
      <c r="L26" s="20"/>
      <c r="M26" s="17" t="s">
        <v>169</v>
      </c>
      <c r="N26" s="14">
        <v>44897</v>
      </c>
      <c r="O26" s="16" t="s">
        <v>113</v>
      </c>
      <c r="P26" s="21"/>
      <c r="Q26" s="2"/>
    </row>
    <row r="27" spans="1:17" ht="19.899999999999999" customHeight="1" x14ac:dyDescent="0.3">
      <c r="A27" s="13">
        <v>26</v>
      </c>
      <c r="B27" s="14">
        <v>44901</v>
      </c>
      <c r="C27" s="15" t="s">
        <v>5</v>
      </c>
      <c r="D27" s="16" t="s">
        <v>185</v>
      </c>
      <c r="E27" s="16" t="s">
        <v>186</v>
      </c>
      <c r="F27" s="17" t="s">
        <v>187</v>
      </c>
      <c r="G27" s="18" t="s">
        <v>47</v>
      </c>
      <c r="H27" s="19">
        <v>896</v>
      </c>
      <c r="I27" s="17" t="s">
        <v>188</v>
      </c>
      <c r="J27" s="17"/>
      <c r="K27" s="20"/>
      <c r="L27" s="20"/>
      <c r="M27" s="17"/>
      <c r="N27" s="14"/>
      <c r="O27" s="16"/>
      <c r="P27" s="21"/>
      <c r="Q27" s="2"/>
    </row>
    <row r="28" spans="1:17" ht="19.899999999999999" customHeight="1" x14ac:dyDescent="0.3">
      <c r="A28" s="13">
        <v>27</v>
      </c>
      <c r="B28" s="14">
        <v>44902</v>
      </c>
      <c r="C28" s="15" t="s">
        <v>5</v>
      </c>
      <c r="D28" s="16" t="s">
        <v>189</v>
      </c>
      <c r="E28" s="16" t="s">
        <v>190</v>
      </c>
      <c r="F28" s="17" t="s">
        <v>191</v>
      </c>
      <c r="G28" s="18" t="s">
        <v>8</v>
      </c>
      <c r="H28" s="19">
        <v>6090</v>
      </c>
      <c r="I28" s="17"/>
      <c r="J28" s="17"/>
      <c r="K28" s="20"/>
      <c r="L28" s="20"/>
      <c r="M28" s="17"/>
      <c r="N28" s="14"/>
      <c r="O28" s="16"/>
      <c r="P28" s="21"/>
      <c r="Q28" s="2"/>
    </row>
    <row r="29" spans="1:17" ht="19.899999999999999" customHeight="1" x14ac:dyDescent="0.3">
      <c r="A29" s="13">
        <v>28</v>
      </c>
      <c r="B29" s="14">
        <v>44904</v>
      </c>
      <c r="C29" s="15" t="s">
        <v>5</v>
      </c>
      <c r="D29" s="16" t="s">
        <v>193</v>
      </c>
      <c r="E29" s="16" t="s">
        <v>194</v>
      </c>
      <c r="F29" s="17" t="s">
        <v>123</v>
      </c>
      <c r="G29" s="18" t="s">
        <v>12</v>
      </c>
      <c r="H29" s="69">
        <v>364</v>
      </c>
      <c r="I29" t="s">
        <v>192</v>
      </c>
      <c r="J29" s="17" t="s">
        <v>124</v>
      </c>
      <c r="K29" s="20"/>
      <c r="L29" s="20"/>
      <c r="M29" s="17" t="s">
        <v>169</v>
      </c>
      <c r="N29" s="14">
        <v>44897</v>
      </c>
      <c r="O29" s="16" t="s">
        <v>113</v>
      </c>
      <c r="P29" s="21"/>
      <c r="Q29" s="2"/>
    </row>
    <row r="30" spans="1:17" ht="19.899999999999999" customHeight="1" x14ac:dyDescent="0.3">
      <c r="A30" s="13">
        <v>29</v>
      </c>
      <c r="B30" s="14">
        <v>44904</v>
      </c>
      <c r="C30" s="15" t="s">
        <v>6</v>
      </c>
      <c r="D30" t="s">
        <v>196</v>
      </c>
      <c r="E30" t="s">
        <v>154</v>
      </c>
      <c r="F30" s="17" t="s">
        <v>197</v>
      </c>
      <c r="G30" s="18" t="s">
        <v>7</v>
      </c>
      <c r="H30" s="19">
        <v>4800</v>
      </c>
      <c r="I30" s="17"/>
      <c r="J30" s="17"/>
      <c r="K30" s="20"/>
      <c r="L30" s="20"/>
      <c r="M30" s="17"/>
      <c r="N30" s="14"/>
      <c r="O30" s="16"/>
      <c r="P30" s="21"/>
      <c r="Q30" s="2"/>
    </row>
    <row r="31" spans="1:17" ht="19.899999999999999" customHeight="1" x14ac:dyDescent="0.3">
      <c r="A31" s="13">
        <v>30</v>
      </c>
      <c r="B31" s="14">
        <v>44904</v>
      </c>
      <c r="C31" s="15" t="s">
        <v>5</v>
      </c>
      <c r="D31" t="s">
        <v>198</v>
      </c>
      <c r="E31" t="s">
        <v>157</v>
      </c>
      <c r="F31" s="17" t="s">
        <v>199</v>
      </c>
      <c r="G31" s="18" t="s">
        <v>7</v>
      </c>
      <c r="H31" s="19">
        <v>4400</v>
      </c>
      <c r="I31" s="17"/>
      <c r="J31" s="17"/>
      <c r="K31" s="20"/>
      <c r="L31" s="20"/>
      <c r="M31" s="17"/>
      <c r="N31" s="14"/>
      <c r="O31" s="16"/>
      <c r="P31" s="21"/>
      <c r="Q31" s="2"/>
    </row>
    <row r="32" spans="1:17" ht="19.899999999999999" customHeight="1" x14ac:dyDescent="0.3">
      <c r="A32" s="13">
        <v>31</v>
      </c>
      <c r="B32" s="14">
        <v>44909</v>
      </c>
      <c r="C32" s="15" t="s">
        <v>6</v>
      </c>
      <c r="D32" s="16" t="s">
        <v>200</v>
      </c>
      <c r="E32" t="s">
        <v>165</v>
      </c>
      <c r="F32" t="s">
        <v>201</v>
      </c>
      <c r="G32" s="18" t="s">
        <v>7</v>
      </c>
      <c r="H32" s="19">
        <v>4000</v>
      </c>
      <c r="I32" s="17"/>
      <c r="J32" s="17"/>
      <c r="K32" s="20"/>
      <c r="L32" s="20"/>
      <c r="M32" s="17"/>
      <c r="N32" s="14"/>
      <c r="O32" s="16"/>
      <c r="P32" s="21"/>
      <c r="Q32" s="2"/>
    </row>
    <row r="33" spans="1:17" ht="19.899999999999999" customHeight="1" x14ac:dyDescent="0.3">
      <c r="A33" s="13">
        <v>32</v>
      </c>
      <c r="B33" s="14">
        <v>44910</v>
      </c>
      <c r="C33" s="15" t="s">
        <v>5</v>
      </c>
      <c r="D33" s="16" t="s">
        <v>202</v>
      </c>
      <c r="E33" t="s">
        <v>130</v>
      </c>
      <c r="F33" t="s">
        <v>203</v>
      </c>
      <c r="G33" s="18" t="s">
        <v>13</v>
      </c>
      <c r="H33" s="19">
        <v>1500.01</v>
      </c>
      <c r="I33" s="17" t="s">
        <v>204</v>
      </c>
      <c r="J33" s="17" t="s">
        <v>205</v>
      </c>
      <c r="K33" s="20" t="s">
        <v>171</v>
      </c>
      <c r="L33" s="20" t="s">
        <v>113</v>
      </c>
      <c r="M33" s="17" t="s">
        <v>195</v>
      </c>
      <c r="N33" s="14" t="s">
        <v>206</v>
      </c>
      <c r="O33" s="16" t="s">
        <v>113</v>
      </c>
      <c r="P33" s="21"/>
      <c r="Q33" s="2"/>
    </row>
    <row r="34" spans="1:17" ht="19.899999999999999" customHeight="1" x14ac:dyDescent="0.3">
      <c r="A34" s="13">
        <v>33</v>
      </c>
      <c r="B34" s="14">
        <v>44911</v>
      </c>
      <c r="C34" s="15" t="s">
        <v>5</v>
      </c>
      <c r="D34" s="16" t="s">
        <v>207</v>
      </c>
      <c r="E34" s="16" t="s">
        <v>122</v>
      </c>
      <c r="F34" s="17" t="s">
        <v>123</v>
      </c>
      <c r="G34" s="18" t="s">
        <v>12</v>
      </c>
      <c r="H34" s="19">
        <v>390.15</v>
      </c>
      <c r="I34" s="17" t="s">
        <v>204</v>
      </c>
      <c r="J34" s="17" t="s">
        <v>208</v>
      </c>
      <c r="K34" s="20"/>
      <c r="L34" s="20"/>
      <c r="M34" s="17" t="s">
        <v>209</v>
      </c>
      <c r="N34" s="14">
        <v>44911</v>
      </c>
      <c r="O34" s="16" t="s">
        <v>113</v>
      </c>
      <c r="P34" s="21"/>
      <c r="Q34" s="2"/>
    </row>
    <row r="35" spans="1:17" ht="19.899999999999999" customHeight="1" x14ac:dyDescent="0.3">
      <c r="A35" s="13">
        <v>34</v>
      </c>
      <c r="B35" s="14">
        <v>44911</v>
      </c>
      <c r="C35" s="15" t="s">
        <v>5</v>
      </c>
      <c r="D35" s="16" t="s">
        <v>210</v>
      </c>
      <c r="E35" t="s">
        <v>211</v>
      </c>
      <c r="F35" s="17" t="s">
        <v>212</v>
      </c>
      <c r="G35" s="18" t="s">
        <v>29</v>
      </c>
      <c r="H35" s="19">
        <v>14616</v>
      </c>
      <c r="I35" s="17" t="s">
        <v>213</v>
      </c>
      <c r="J35" s="17"/>
      <c r="K35" s="20"/>
      <c r="L35" s="20"/>
      <c r="M35" s="17"/>
      <c r="N35" s="14"/>
      <c r="O35" s="16"/>
      <c r="P35" s="21"/>
      <c r="Q35" s="2"/>
    </row>
    <row r="36" spans="1:17" ht="19.899999999999999" customHeight="1" x14ac:dyDescent="0.3">
      <c r="A36" s="13">
        <v>35</v>
      </c>
      <c r="B36" s="14">
        <v>44911</v>
      </c>
      <c r="C36" s="15" t="s">
        <v>30</v>
      </c>
      <c r="D36" s="16" t="s">
        <v>214</v>
      </c>
      <c r="E36" s="16" t="s">
        <v>109</v>
      </c>
      <c r="F36" s="17" t="s">
        <v>215</v>
      </c>
      <c r="G36" s="18" t="s">
        <v>12</v>
      </c>
      <c r="H36" s="19">
        <v>285</v>
      </c>
      <c r="I36" s="17" t="s">
        <v>215</v>
      </c>
      <c r="J36" s="17" t="s">
        <v>208</v>
      </c>
      <c r="K36" s="20"/>
      <c r="L36" s="20"/>
      <c r="M36" s="17" t="s">
        <v>216</v>
      </c>
      <c r="N36" s="14">
        <v>44911</v>
      </c>
      <c r="O36" s="16" t="s">
        <v>113</v>
      </c>
      <c r="P36" s="21"/>
      <c r="Q36" s="2"/>
    </row>
    <row r="37" spans="1:17" ht="19.899999999999999" customHeight="1" x14ac:dyDescent="0.3">
      <c r="A37" s="13">
        <v>36</v>
      </c>
      <c r="B37" s="14">
        <v>44911</v>
      </c>
      <c r="C37" s="15" t="s">
        <v>30</v>
      </c>
      <c r="D37" s="16" t="s">
        <v>217</v>
      </c>
      <c r="E37" s="16" t="s">
        <v>109</v>
      </c>
      <c r="F37" s="17" t="s">
        <v>114</v>
      </c>
      <c r="G37" s="18" t="s">
        <v>13</v>
      </c>
      <c r="H37" s="19">
        <v>350</v>
      </c>
      <c r="I37" s="17" t="s">
        <v>218</v>
      </c>
      <c r="J37" s="17" t="s">
        <v>208</v>
      </c>
      <c r="K37" s="20"/>
      <c r="L37" s="20"/>
      <c r="M37" s="17" t="s">
        <v>216</v>
      </c>
      <c r="N37" s="14">
        <v>44911</v>
      </c>
      <c r="O37" s="16" t="s">
        <v>113</v>
      </c>
      <c r="P37" s="21"/>
      <c r="Q37" s="2"/>
    </row>
    <row r="38" spans="1:17" ht="19.899999999999999" customHeight="1" x14ac:dyDescent="0.3">
      <c r="A38" s="13">
        <v>37</v>
      </c>
      <c r="B38" s="14">
        <v>44912</v>
      </c>
      <c r="C38" s="15" t="s">
        <v>5</v>
      </c>
      <c r="D38" s="70" t="s">
        <v>219</v>
      </c>
      <c r="E38" s="16" t="s">
        <v>220</v>
      </c>
      <c r="F38" t="s">
        <v>221</v>
      </c>
      <c r="G38" s="18" t="s">
        <v>12</v>
      </c>
      <c r="H38" s="69">
        <v>551</v>
      </c>
      <c r="I38" s="17" t="s">
        <v>204</v>
      </c>
      <c r="J38" s="17" t="s">
        <v>208</v>
      </c>
      <c r="K38" s="20"/>
      <c r="L38" s="20"/>
      <c r="M38" s="17" t="s">
        <v>195</v>
      </c>
      <c r="N38" s="14" t="s">
        <v>206</v>
      </c>
      <c r="O38" s="16" t="s">
        <v>113</v>
      </c>
      <c r="P38" s="21"/>
      <c r="Q38" s="2"/>
    </row>
    <row r="39" spans="1:17" ht="19.899999999999999" customHeight="1" x14ac:dyDescent="0.3">
      <c r="A39" s="13">
        <v>38</v>
      </c>
      <c r="B39" s="14">
        <v>44912</v>
      </c>
      <c r="C39" s="15" t="s">
        <v>6</v>
      </c>
      <c r="D39" s="16" t="s">
        <v>222</v>
      </c>
      <c r="E39" t="s">
        <v>223</v>
      </c>
      <c r="F39" s="17" t="s">
        <v>224</v>
      </c>
      <c r="G39" s="18" t="s">
        <v>11</v>
      </c>
      <c r="H39" s="69">
        <v>1392</v>
      </c>
      <c r="I39" s="17" t="s">
        <v>204</v>
      </c>
      <c r="J39" s="17" t="s">
        <v>124</v>
      </c>
      <c r="K39" s="20"/>
      <c r="L39" s="20"/>
      <c r="M39" s="17" t="s">
        <v>195</v>
      </c>
      <c r="N39" s="14" t="s">
        <v>206</v>
      </c>
      <c r="O39" s="16" t="s">
        <v>113</v>
      </c>
      <c r="P39" s="21"/>
      <c r="Q39" s="2"/>
    </row>
    <row r="40" spans="1:17" ht="19.899999999999999" customHeight="1" x14ac:dyDescent="0.3">
      <c r="A40" s="13">
        <v>39</v>
      </c>
      <c r="B40" s="14">
        <v>44912</v>
      </c>
      <c r="C40" s="15" t="s">
        <v>5</v>
      </c>
      <c r="D40" s="16" t="s">
        <v>225</v>
      </c>
      <c r="E40" t="s">
        <v>122</v>
      </c>
      <c r="F40" s="17" t="s">
        <v>123</v>
      </c>
      <c r="G40" s="18" t="s">
        <v>12</v>
      </c>
      <c r="H40" s="19">
        <v>298.35000000000002</v>
      </c>
      <c r="I40" s="17" t="s">
        <v>204</v>
      </c>
      <c r="J40" s="17" t="s">
        <v>124</v>
      </c>
      <c r="K40" s="20"/>
      <c r="L40" s="20"/>
      <c r="M40" s="17" t="s">
        <v>195</v>
      </c>
      <c r="N40" s="14" t="s">
        <v>206</v>
      </c>
      <c r="O40" s="16" t="s">
        <v>113</v>
      </c>
      <c r="P40" s="21"/>
      <c r="Q40" s="2"/>
    </row>
    <row r="41" spans="1:17" ht="19.899999999999999" customHeight="1" x14ac:dyDescent="0.3">
      <c r="A41" s="13">
        <v>40</v>
      </c>
      <c r="B41" s="14">
        <v>44912</v>
      </c>
      <c r="C41" s="15" t="s">
        <v>30</v>
      </c>
      <c r="D41" s="16" t="s">
        <v>226</v>
      </c>
      <c r="E41" s="16" t="s">
        <v>109</v>
      </c>
      <c r="F41" s="17" t="s">
        <v>227</v>
      </c>
      <c r="G41" s="18" t="s">
        <v>13</v>
      </c>
      <c r="H41" s="19">
        <v>350</v>
      </c>
      <c r="I41" s="17" t="s">
        <v>204</v>
      </c>
      <c r="J41" s="17" t="s">
        <v>208</v>
      </c>
      <c r="K41" s="20" t="s">
        <v>113</v>
      </c>
      <c r="L41" s="20" t="s">
        <v>113</v>
      </c>
      <c r="M41" s="17" t="s">
        <v>195</v>
      </c>
      <c r="N41" s="14" t="s">
        <v>206</v>
      </c>
      <c r="O41" s="16" t="s">
        <v>113</v>
      </c>
      <c r="P41" s="21"/>
      <c r="Q41" s="2"/>
    </row>
    <row r="42" spans="1:17" ht="19.899999999999999" customHeight="1" x14ac:dyDescent="0.3">
      <c r="A42" s="13">
        <v>41</v>
      </c>
      <c r="B42" s="14">
        <v>44912</v>
      </c>
      <c r="C42" s="15" t="s">
        <v>30</v>
      </c>
      <c r="D42" s="16" t="s">
        <v>228</v>
      </c>
      <c r="E42" s="16" t="s">
        <v>109</v>
      </c>
      <c r="F42" s="17" t="s">
        <v>229</v>
      </c>
      <c r="G42" s="18" t="s">
        <v>12</v>
      </c>
      <c r="H42" s="19">
        <v>400</v>
      </c>
      <c r="I42" s="17" t="s">
        <v>204</v>
      </c>
      <c r="J42" s="17" t="s">
        <v>230</v>
      </c>
      <c r="K42" s="20"/>
      <c r="L42" s="20"/>
      <c r="M42" s="17" t="s">
        <v>195</v>
      </c>
      <c r="N42" s="14" t="s">
        <v>206</v>
      </c>
      <c r="O42" s="16" t="s">
        <v>113</v>
      </c>
      <c r="P42" s="21"/>
      <c r="Q42" s="2"/>
    </row>
    <row r="43" spans="1:17" ht="19.899999999999999" customHeight="1" x14ac:dyDescent="0.3">
      <c r="A43" s="13">
        <v>42</v>
      </c>
      <c r="B43" s="14">
        <v>44915</v>
      </c>
      <c r="C43" s="15" t="s">
        <v>5</v>
      </c>
      <c r="D43" s="16" t="s">
        <v>231</v>
      </c>
      <c r="E43" s="16" t="s">
        <v>130</v>
      </c>
      <c r="F43" s="17" t="s">
        <v>232</v>
      </c>
      <c r="G43" s="18" t="s">
        <v>13</v>
      </c>
      <c r="H43" s="19">
        <v>1500</v>
      </c>
      <c r="I43" s="17" t="s">
        <v>215</v>
      </c>
      <c r="J43" s="17" t="s">
        <v>205</v>
      </c>
      <c r="K43" s="20" t="s">
        <v>171</v>
      </c>
      <c r="L43" s="20" t="s">
        <v>113</v>
      </c>
      <c r="M43" s="17" t="s">
        <v>215</v>
      </c>
      <c r="N43" s="14">
        <v>44916</v>
      </c>
      <c r="O43" s="16" t="s">
        <v>113</v>
      </c>
      <c r="P43" s="21"/>
      <c r="Q43" s="2"/>
    </row>
    <row r="44" spans="1:17" ht="19.899999999999999" customHeight="1" x14ac:dyDescent="0.3">
      <c r="A44" s="13">
        <v>43</v>
      </c>
      <c r="B44" s="14">
        <v>44916</v>
      </c>
      <c r="C44" s="15" t="s">
        <v>5</v>
      </c>
      <c r="D44" s="16" t="s">
        <v>233</v>
      </c>
      <c r="E44" t="s">
        <v>122</v>
      </c>
      <c r="F44" t="s">
        <v>123</v>
      </c>
      <c r="G44" s="18" t="s">
        <v>12</v>
      </c>
      <c r="H44" s="19">
        <v>625.39</v>
      </c>
      <c r="I44" s="17" t="s">
        <v>215</v>
      </c>
      <c r="J44" s="17" t="s">
        <v>234</v>
      </c>
      <c r="K44" s="20"/>
      <c r="L44" s="20"/>
      <c r="M44" s="17" t="s">
        <v>215</v>
      </c>
      <c r="N44" s="14">
        <v>44916</v>
      </c>
      <c r="O44" s="16" t="s">
        <v>113</v>
      </c>
      <c r="P44" s="21"/>
      <c r="Q44" s="2"/>
    </row>
    <row r="45" spans="1:17" ht="19.899999999999999" customHeight="1" x14ac:dyDescent="0.3">
      <c r="A45" s="13">
        <v>44</v>
      </c>
      <c r="B45" s="14">
        <v>44916</v>
      </c>
      <c r="C45" s="15" t="s">
        <v>30</v>
      </c>
      <c r="D45" s="16" t="s">
        <v>235</v>
      </c>
      <c r="E45" s="16" t="s">
        <v>109</v>
      </c>
      <c r="F45" s="17" t="s">
        <v>236</v>
      </c>
      <c r="G45" s="18" t="s">
        <v>12</v>
      </c>
      <c r="H45" s="19">
        <v>350</v>
      </c>
      <c r="I45" s="17" t="s">
        <v>215</v>
      </c>
      <c r="J45" s="17" t="s">
        <v>234</v>
      </c>
      <c r="K45" s="20"/>
      <c r="L45" s="20"/>
      <c r="M45" s="17" t="s">
        <v>215</v>
      </c>
      <c r="N45" s="14">
        <v>44916</v>
      </c>
      <c r="O45" s="16" t="s">
        <v>113</v>
      </c>
      <c r="P45" s="21"/>
      <c r="Q45" s="2"/>
    </row>
    <row r="46" spans="1:17" ht="19.899999999999999" customHeight="1" x14ac:dyDescent="0.3">
      <c r="A46" s="13">
        <v>45</v>
      </c>
      <c r="B46" s="14">
        <v>44917</v>
      </c>
      <c r="C46" s="15" t="s">
        <v>5</v>
      </c>
      <c r="D46" s="16" t="s">
        <v>237</v>
      </c>
      <c r="E46" s="16" t="s">
        <v>239</v>
      </c>
      <c r="F46" s="17" t="s">
        <v>238</v>
      </c>
      <c r="G46" s="18" t="s">
        <v>13</v>
      </c>
      <c r="H46" s="19">
        <v>6854</v>
      </c>
      <c r="I46" s="17" t="s">
        <v>240</v>
      </c>
      <c r="J46" s="17" t="s">
        <v>241</v>
      </c>
      <c r="K46" s="20" t="s">
        <v>242</v>
      </c>
      <c r="L46" s="20" t="s">
        <v>243</v>
      </c>
      <c r="M46" s="17" t="s">
        <v>240</v>
      </c>
      <c r="N46" s="14" t="s">
        <v>244</v>
      </c>
      <c r="O46" s="16" t="s">
        <v>245</v>
      </c>
      <c r="P46" s="21"/>
      <c r="Q46" s="2"/>
    </row>
    <row r="47" spans="1:17" ht="19.899999999999999" customHeight="1" x14ac:dyDescent="0.3">
      <c r="A47" s="13">
        <v>46</v>
      </c>
      <c r="B47" s="14">
        <v>44929</v>
      </c>
      <c r="C47" s="15" t="s">
        <v>5</v>
      </c>
      <c r="D47" s="16" t="s">
        <v>246</v>
      </c>
      <c r="E47" s="16" t="s">
        <v>130</v>
      </c>
      <c r="F47" s="17" t="s">
        <v>232</v>
      </c>
      <c r="G47" s="18" t="s">
        <v>13</v>
      </c>
      <c r="H47" s="19">
        <v>1600</v>
      </c>
      <c r="I47" s="17" t="s">
        <v>247</v>
      </c>
      <c r="J47" s="17" t="s">
        <v>248</v>
      </c>
      <c r="K47" s="20" t="s">
        <v>171</v>
      </c>
      <c r="L47" s="20" t="s">
        <v>113</v>
      </c>
      <c r="M47" s="17" t="s">
        <v>247</v>
      </c>
      <c r="N47" s="14" t="s">
        <v>249</v>
      </c>
      <c r="O47" s="16" t="s">
        <v>113</v>
      </c>
      <c r="P47" s="21"/>
      <c r="Q47" s="2"/>
    </row>
    <row r="48" spans="1:17" ht="19.899999999999999" customHeight="1" x14ac:dyDescent="0.3">
      <c r="A48" s="13">
        <v>47</v>
      </c>
      <c r="B48" s="14">
        <v>44930</v>
      </c>
      <c r="C48" s="15" t="s">
        <v>5</v>
      </c>
      <c r="D48" s="16" t="s">
        <v>250</v>
      </c>
      <c r="E48" s="16" t="s">
        <v>251</v>
      </c>
      <c r="F48" s="17" t="s">
        <v>252</v>
      </c>
      <c r="G48" s="18" t="s">
        <v>47</v>
      </c>
      <c r="H48" s="69">
        <v>550</v>
      </c>
      <c r="I48" s="17"/>
      <c r="J48" s="17"/>
      <c r="K48" s="20"/>
      <c r="L48" s="20"/>
      <c r="M48" s="17"/>
      <c r="N48" s="14"/>
      <c r="O48" s="16"/>
      <c r="P48" s="21"/>
      <c r="Q48" s="2"/>
    </row>
    <row r="49" spans="1:17" ht="19.899999999999999" customHeight="1" x14ac:dyDescent="0.3">
      <c r="A49" s="13">
        <v>48</v>
      </c>
      <c r="B49" s="14">
        <v>44930</v>
      </c>
      <c r="C49" s="15" t="s">
        <v>5</v>
      </c>
      <c r="D49" s="16" t="s">
        <v>253</v>
      </c>
      <c r="E49" t="s">
        <v>254</v>
      </c>
      <c r="F49" s="17" t="s">
        <v>255</v>
      </c>
      <c r="G49" s="18" t="s">
        <v>12</v>
      </c>
      <c r="H49" s="19">
        <v>365</v>
      </c>
      <c r="I49" s="17" t="s">
        <v>240</v>
      </c>
      <c r="J49" s="17" t="s">
        <v>257</v>
      </c>
      <c r="K49" s="20"/>
      <c r="L49" s="20"/>
      <c r="M49" s="17" t="s">
        <v>256</v>
      </c>
      <c r="N49" s="14">
        <v>44931</v>
      </c>
      <c r="O49" s="16" t="s">
        <v>171</v>
      </c>
      <c r="P49" s="21"/>
      <c r="Q49" s="2"/>
    </row>
    <row r="50" spans="1:17" ht="19.899999999999999" customHeight="1" x14ac:dyDescent="0.3">
      <c r="A50" s="13">
        <v>49</v>
      </c>
      <c r="B50" s="14">
        <v>44930</v>
      </c>
      <c r="C50" s="15" t="s">
        <v>30</v>
      </c>
      <c r="D50" s="16" t="s">
        <v>258</v>
      </c>
      <c r="E50" s="16" t="s">
        <v>109</v>
      </c>
      <c r="F50" s="17" t="s">
        <v>259</v>
      </c>
      <c r="G50" s="18" t="s">
        <v>13</v>
      </c>
      <c r="H50" s="19">
        <v>500</v>
      </c>
      <c r="I50" s="17" t="s">
        <v>240</v>
      </c>
      <c r="J50" s="17" t="s">
        <v>241</v>
      </c>
      <c r="K50" s="20" t="s">
        <v>113</v>
      </c>
      <c r="L50" s="20" t="s">
        <v>260</v>
      </c>
      <c r="M50" s="17" t="s">
        <v>240</v>
      </c>
      <c r="N50" s="14" t="s">
        <v>261</v>
      </c>
      <c r="O50" s="16" t="s">
        <v>262</v>
      </c>
      <c r="P50" s="21"/>
      <c r="Q50" s="2"/>
    </row>
    <row r="51" spans="1:17" ht="19.899999999999999" customHeight="1" x14ac:dyDescent="0.3">
      <c r="A51" s="13">
        <v>50</v>
      </c>
      <c r="B51" s="14">
        <v>44931</v>
      </c>
      <c r="C51" s="15" t="s">
        <v>5</v>
      </c>
      <c r="D51" s="16" t="s">
        <v>263</v>
      </c>
      <c r="E51" s="16" t="s">
        <v>264</v>
      </c>
      <c r="F51" s="17" t="s">
        <v>265</v>
      </c>
      <c r="G51" s="18" t="s">
        <v>12</v>
      </c>
      <c r="H51" s="19">
        <v>481</v>
      </c>
      <c r="I51" s="17" t="s">
        <v>266</v>
      </c>
      <c r="J51" s="17" t="s">
        <v>267</v>
      </c>
      <c r="K51" s="20"/>
      <c r="L51" s="20"/>
      <c r="M51" s="17" t="s">
        <v>266</v>
      </c>
      <c r="N51" s="14">
        <v>44931</v>
      </c>
      <c r="O51" s="16" t="s">
        <v>171</v>
      </c>
      <c r="P51" s="21"/>
      <c r="Q51" s="2"/>
    </row>
    <row r="52" spans="1:17" ht="19.899999999999999" customHeight="1" x14ac:dyDescent="0.3">
      <c r="A52" s="13">
        <v>51</v>
      </c>
      <c r="B52" s="14">
        <v>44931</v>
      </c>
      <c r="C52" s="15" t="s">
        <v>5</v>
      </c>
      <c r="D52" s="16" t="s">
        <v>268</v>
      </c>
      <c r="E52" s="16" t="s">
        <v>269</v>
      </c>
      <c r="F52" s="17" t="s">
        <v>123</v>
      </c>
      <c r="G52" s="18" t="s">
        <v>12</v>
      </c>
      <c r="H52" s="69">
        <v>220.01</v>
      </c>
      <c r="I52" s="17" t="s">
        <v>213</v>
      </c>
      <c r="J52" s="17" t="s">
        <v>241</v>
      </c>
      <c r="K52" s="20"/>
      <c r="L52" s="17"/>
      <c r="M52" s="17" t="s">
        <v>213</v>
      </c>
      <c r="N52" s="14">
        <v>44931</v>
      </c>
      <c r="O52" s="16" t="s">
        <v>171</v>
      </c>
      <c r="P52" s="21"/>
      <c r="Q52" s="2"/>
    </row>
    <row r="53" spans="1:17" ht="19.899999999999999" customHeight="1" x14ac:dyDescent="0.3">
      <c r="A53" s="13">
        <v>52</v>
      </c>
      <c r="B53" s="14">
        <v>44931</v>
      </c>
      <c r="C53" s="15" t="s">
        <v>5</v>
      </c>
      <c r="D53" s="16" t="s">
        <v>270</v>
      </c>
      <c r="E53" s="16" t="s">
        <v>271</v>
      </c>
      <c r="F53" s="17" t="s">
        <v>272</v>
      </c>
      <c r="G53" s="18" t="s">
        <v>13</v>
      </c>
      <c r="H53" s="19">
        <v>78.75</v>
      </c>
      <c r="I53" s="17" t="s">
        <v>240</v>
      </c>
      <c r="J53" s="17" t="s">
        <v>241</v>
      </c>
      <c r="K53" s="20" t="s">
        <v>273</v>
      </c>
      <c r="L53" s="20" t="s">
        <v>274</v>
      </c>
      <c r="M53" s="17" t="s">
        <v>240</v>
      </c>
      <c r="N53" s="14">
        <v>44931</v>
      </c>
      <c r="O53" s="16" t="s">
        <v>242</v>
      </c>
      <c r="P53" s="21"/>
      <c r="Q53" s="2"/>
    </row>
    <row r="54" spans="1:17" ht="19.899999999999999" customHeight="1" x14ac:dyDescent="0.3">
      <c r="A54" s="13">
        <v>53</v>
      </c>
      <c r="B54" s="14">
        <v>44931</v>
      </c>
      <c r="C54" s="15" t="s">
        <v>5</v>
      </c>
      <c r="D54" s="16" t="s">
        <v>275</v>
      </c>
      <c r="E54" s="16" t="s">
        <v>276</v>
      </c>
      <c r="F54" s="17" t="s">
        <v>277</v>
      </c>
      <c r="G54" s="18" t="s">
        <v>13</v>
      </c>
      <c r="H54" s="19">
        <v>61.04</v>
      </c>
      <c r="I54" s="17" t="s">
        <v>240</v>
      </c>
      <c r="J54" s="17" t="s">
        <v>241</v>
      </c>
      <c r="K54" s="20" t="s">
        <v>278</v>
      </c>
      <c r="L54" s="20" t="s">
        <v>279</v>
      </c>
      <c r="M54" s="17" t="s">
        <v>240</v>
      </c>
      <c r="N54" s="14">
        <v>44931</v>
      </c>
      <c r="O54" s="16" t="s">
        <v>171</v>
      </c>
      <c r="P54" s="21"/>
      <c r="Q54" s="2"/>
    </row>
    <row r="55" spans="1:17" ht="19.899999999999999" customHeight="1" x14ac:dyDescent="0.3">
      <c r="A55" s="13">
        <v>54</v>
      </c>
      <c r="B55" s="14">
        <v>44932</v>
      </c>
      <c r="C55" s="15" t="s">
        <v>5</v>
      </c>
      <c r="D55" s="16" t="s">
        <v>280</v>
      </c>
      <c r="E55" s="16" t="s">
        <v>126</v>
      </c>
      <c r="F55" s="17" t="s">
        <v>281</v>
      </c>
      <c r="G55" s="18" t="s">
        <v>12</v>
      </c>
      <c r="H55" s="19">
        <v>130</v>
      </c>
      <c r="I55" s="17" t="s">
        <v>266</v>
      </c>
      <c r="J55" s="17" t="s">
        <v>241</v>
      </c>
      <c r="K55" s="20"/>
      <c r="L55" s="20"/>
      <c r="M55" s="17" t="s">
        <v>240</v>
      </c>
      <c r="N55" s="14">
        <v>44931</v>
      </c>
      <c r="O55" s="16" t="s">
        <v>171</v>
      </c>
      <c r="P55" s="21"/>
      <c r="Q55" s="2"/>
    </row>
    <row r="56" spans="1:17" ht="19.899999999999999" customHeight="1" x14ac:dyDescent="0.3">
      <c r="A56" s="13">
        <v>55</v>
      </c>
      <c r="B56" s="14">
        <v>44932</v>
      </c>
      <c r="C56" s="15" t="s">
        <v>30</v>
      </c>
      <c r="D56" s="16" t="s">
        <v>282</v>
      </c>
      <c r="E56" s="16" t="s">
        <v>109</v>
      </c>
      <c r="F56" s="17" t="s">
        <v>114</v>
      </c>
      <c r="G56" s="18" t="s">
        <v>13</v>
      </c>
      <c r="H56" s="19">
        <v>350</v>
      </c>
      <c r="I56" s="17" t="s">
        <v>283</v>
      </c>
      <c r="J56" s="17" t="s">
        <v>284</v>
      </c>
      <c r="K56" s="20" t="s">
        <v>113</v>
      </c>
      <c r="L56" s="20" t="s">
        <v>113</v>
      </c>
      <c r="M56" s="17" t="s">
        <v>283</v>
      </c>
      <c r="N56" s="14">
        <v>44931</v>
      </c>
      <c r="O56" s="16" t="s">
        <v>113</v>
      </c>
      <c r="P56" s="21"/>
      <c r="Q56" s="2"/>
    </row>
    <row r="57" spans="1:17" ht="19.899999999999999" customHeight="1" x14ac:dyDescent="0.3">
      <c r="A57" s="13">
        <v>56</v>
      </c>
      <c r="B57" s="14">
        <v>44932</v>
      </c>
      <c r="C57" s="15" t="s">
        <v>30</v>
      </c>
      <c r="D57" s="16" t="s">
        <v>285</v>
      </c>
      <c r="E57" s="16" t="s">
        <v>109</v>
      </c>
      <c r="F57" s="17" t="s">
        <v>114</v>
      </c>
      <c r="G57" s="18" t="s">
        <v>13</v>
      </c>
      <c r="H57" s="19">
        <v>400</v>
      </c>
      <c r="I57" s="17" t="s">
        <v>215</v>
      </c>
      <c r="J57" s="17" t="s">
        <v>116</v>
      </c>
      <c r="K57" s="20" t="s">
        <v>113</v>
      </c>
      <c r="L57" s="20" t="s">
        <v>286</v>
      </c>
      <c r="M57" s="17" t="s">
        <v>215</v>
      </c>
      <c r="N57" s="14">
        <v>44932</v>
      </c>
      <c r="O57" s="16" t="s">
        <v>113</v>
      </c>
      <c r="P57" s="21"/>
      <c r="Q57" s="2"/>
    </row>
    <row r="58" spans="1:17" ht="19.899999999999999" customHeight="1" x14ac:dyDescent="0.3">
      <c r="A58" s="13">
        <v>57</v>
      </c>
      <c r="B58" s="14">
        <v>44932</v>
      </c>
      <c r="C58" s="15" t="s">
        <v>30</v>
      </c>
      <c r="D58" s="16" t="s">
        <v>287</v>
      </c>
      <c r="E58" s="16" t="s">
        <v>109</v>
      </c>
      <c r="F58" s="17" t="s">
        <v>114</v>
      </c>
      <c r="G58" s="18" t="s">
        <v>13</v>
      </c>
      <c r="H58" s="19">
        <v>400</v>
      </c>
      <c r="I58" s="17" t="s">
        <v>288</v>
      </c>
      <c r="J58" s="17" t="s">
        <v>289</v>
      </c>
      <c r="K58" s="20" t="s">
        <v>113</v>
      </c>
      <c r="L58" s="20" t="s">
        <v>113</v>
      </c>
      <c r="M58" s="17" t="s">
        <v>288</v>
      </c>
      <c r="N58" s="14">
        <v>44932</v>
      </c>
      <c r="O58" s="16" t="s">
        <v>113</v>
      </c>
      <c r="P58" s="21"/>
      <c r="Q58" s="2"/>
    </row>
    <row r="59" spans="1:17" ht="19.899999999999999" customHeight="1" x14ac:dyDescent="0.3">
      <c r="A59" s="13">
        <v>58</v>
      </c>
      <c r="B59" s="14">
        <v>44932</v>
      </c>
      <c r="C59" s="15" t="s">
        <v>30</v>
      </c>
      <c r="D59" s="16" t="s">
        <v>290</v>
      </c>
      <c r="E59" s="16" t="s">
        <v>109</v>
      </c>
      <c r="F59" s="17" t="s">
        <v>291</v>
      </c>
      <c r="G59" s="18" t="s">
        <v>12</v>
      </c>
      <c r="H59" s="19">
        <v>455</v>
      </c>
      <c r="I59" s="17" t="s">
        <v>299</v>
      </c>
      <c r="J59" s="17" t="s">
        <v>292</v>
      </c>
      <c r="K59" s="20"/>
      <c r="L59" s="20"/>
      <c r="M59" s="17" t="s">
        <v>299</v>
      </c>
      <c r="N59" s="14">
        <v>44932</v>
      </c>
      <c r="O59" s="16" t="s">
        <v>113</v>
      </c>
      <c r="P59" s="21"/>
      <c r="Q59" s="2"/>
    </row>
    <row r="60" spans="1:17" ht="19.899999999999999" customHeight="1" x14ac:dyDescent="0.3">
      <c r="A60" s="13">
        <v>59</v>
      </c>
      <c r="B60" s="14">
        <v>44932</v>
      </c>
      <c r="C60" s="15" t="s">
        <v>5</v>
      </c>
      <c r="D60" s="16" t="s">
        <v>293</v>
      </c>
      <c r="E60" s="16" t="s">
        <v>294</v>
      </c>
      <c r="F60" s="17" t="s">
        <v>123</v>
      </c>
      <c r="G60" s="18" t="s">
        <v>12</v>
      </c>
      <c r="H60" s="19">
        <v>240</v>
      </c>
      <c r="I60" s="17" t="s">
        <v>295</v>
      </c>
      <c r="J60" s="17" t="s">
        <v>267</v>
      </c>
      <c r="K60" s="20"/>
      <c r="L60" s="20"/>
      <c r="M60" s="17" t="s">
        <v>295</v>
      </c>
      <c r="N60" s="14">
        <v>44932</v>
      </c>
      <c r="O60" s="16" t="s">
        <v>171</v>
      </c>
      <c r="P60" s="21"/>
      <c r="Q60" s="2"/>
    </row>
    <row r="61" spans="1:17" ht="19.899999999999999" customHeight="1" x14ac:dyDescent="0.3">
      <c r="A61" s="13">
        <v>60</v>
      </c>
      <c r="B61" s="14">
        <v>44932</v>
      </c>
      <c r="C61" s="15" t="s">
        <v>30</v>
      </c>
      <c r="D61" s="16" t="s">
        <v>296</v>
      </c>
      <c r="E61" s="16" t="s">
        <v>109</v>
      </c>
      <c r="F61" s="17" t="s">
        <v>297</v>
      </c>
      <c r="G61" s="18" t="s">
        <v>12</v>
      </c>
      <c r="H61" s="19">
        <v>400</v>
      </c>
      <c r="I61" s="17" t="s">
        <v>299</v>
      </c>
      <c r="J61" s="17" t="s">
        <v>230</v>
      </c>
      <c r="K61" s="20"/>
      <c r="L61" s="20"/>
      <c r="M61" s="17" t="s">
        <v>299</v>
      </c>
      <c r="N61" s="14" t="s">
        <v>298</v>
      </c>
      <c r="O61" s="16" t="s">
        <v>113</v>
      </c>
      <c r="P61" s="21"/>
      <c r="Q61" s="2"/>
    </row>
    <row r="62" spans="1:17" ht="19.899999999999999" customHeight="1" x14ac:dyDescent="0.3">
      <c r="A62" s="13">
        <v>61</v>
      </c>
      <c r="B62" s="14">
        <v>44932</v>
      </c>
      <c r="C62" s="15" t="s">
        <v>30</v>
      </c>
      <c r="D62" s="16" t="s">
        <v>301</v>
      </c>
      <c r="E62" s="16" t="s">
        <v>109</v>
      </c>
      <c r="F62" s="17" t="s">
        <v>297</v>
      </c>
      <c r="G62" s="18" t="s">
        <v>12</v>
      </c>
      <c r="H62" s="19">
        <v>400</v>
      </c>
      <c r="I62" s="17" t="s">
        <v>299</v>
      </c>
      <c r="J62" s="17" t="s">
        <v>300</v>
      </c>
      <c r="K62" s="20"/>
      <c r="L62" s="20"/>
      <c r="M62" s="17"/>
      <c r="N62" s="14" t="s">
        <v>298</v>
      </c>
      <c r="O62" s="16" t="s">
        <v>113</v>
      </c>
      <c r="P62" s="21"/>
      <c r="Q62" s="2"/>
    </row>
    <row r="63" spans="1:17" ht="19.899999999999999" customHeight="1" x14ac:dyDescent="0.3">
      <c r="A63" s="13">
        <v>62</v>
      </c>
      <c r="B63" s="14">
        <v>44932</v>
      </c>
      <c r="C63" s="15" t="s">
        <v>30</v>
      </c>
      <c r="D63" s="16" t="s">
        <v>302</v>
      </c>
      <c r="E63" s="16" t="s">
        <v>109</v>
      </c>
      <c r="F63" s="17" t="s">
        <v>303</v>
      </c>
      <c r="G63" s="18" t="s">
        <v>12</v>
      </c>
      <c r="H63" s="19">
        <v>840</v>
      </c>
      <c r="I63" s="17" t="s">
        <v>288</v>
      </c>
      <c r="J63" s="17">
        <v>34</v>
      </c>
      <c r="K63" s="20"/>
      <c r="L63" s="20"/>
      <c r="M63" s="17" t="s">
        <v>288</v>
      </c>
      <c r="N63" s="14">
        <v>44932</v>
      </c>
      <c r="O63" s="16" t="s">
        <v>113</v>
      </c>
      <c r="P63" s="21"/>
      <c r="Q63" s="2"/>
    </row>
    <row r="64" spans="1:17" ht="19.899999999999999" customHeight="1" x14ac:dyDescent="0.3">
      <c r="A64" s="13">
        <v>63</v>
      </c>
      <c r="B64" s="14">
        <v>44933</v>
      </c>
      <c r="C64" s="15" t="s">
        <v>5</v>
      </c>
      <c r="D64" s="16" t="s">
        <v>304</v>
      </c>
      <c r="E64" s="16" t="s">
        <v>122</v>
      </c>
      <c r="F64" s="17" t="s">
        <v>123</v>
      </c>
      <c r="G64" s="18" t="s">
        <v>12</v>
      </c>
      <c r="H64" s="19">
        <v>768.82</v>
      </c>
      <c r="I64" s="17" t="s">
        <v>305</v>
      </c>
      <c r="J64" s="17" t="s">
        <v>306</v>
      </c>
      <c r="K64" s="20"/>
      <c r="L64" s="20"/>
      <c r="M64" s="17" t="s">
        <v>305</v>
      </c>
      <c r="N64" s="14">
        <v>44933</v>
      </c>
      <c r="O64" s="16" t="s">
        <v>113</v>
      </c>
      <c r="P64" s="21"/>
      <c r="Q64" s="2"/>
    </row>
    <row r="65" spans="1:17" ht="19.899999999999999" customHeight="1" x14ac:dyDescent="0.3">
      <c r="A65" s="13">
        <v>64</v>
      </c>
      <c r="B65" s="14">
        <v>44933</v>
      </c>
      <c r="C65" s="15" t="s">
        <v>5</v>
      </c>
      <c r="D65" s="16" t="s">
        <v>307</v>
      </c>
      <c r="E65" s="16" t="s">
        <v>122</v>
      </c>
      <c r="F65" s="17" t="s">
        <v>308</v>
      </c>
      <c r="G65" s="18" t="s">
        <v>11</v>
      </c>
      <c r="H65" s="19">
        <v>1580.7</v>
      </c>
      <c r="I65" s="17" t="s">
        <v>240</v>
      </c>
      <c r="J65" s="17" t="s">
        <v>241</v>
      </c>
      <c r="K65" s="20"/>
      <c r="L65" s="20"/>
      <c r="M65" s="17" t="s">
        <v>240</v>
      </c>
      <c r="N65" s="14" t="s">
        <v>309</v>
      </c>
      <c r="O65" s="16" t="s">
        <v>113</v>
      </c>
      <c r="P65" s="21"/>
      <c r="Q65" s="2"/>
    </row>
    <row r="66" spans="1:17" ht="19.899999999999999" customHeight="1" x14ac:dyDescent="0.3">
      <c r="A66" s="13">
        <v>65</v>
      </c>
      <c r="B66" s="14">
        <v>44933</v>
      </c>
      <c r="C66" s="15" t="s">
        <v>5</v>
      </c>
      <c r="D66" s="16" t="s">
        <v>310</v>
      </c>
      <c r="E66" s="16" t="s">
        <v>122</v>
      </c>
      <c r="F66" t="s">
        <v>123</v>
      </c>
      <c r="G66" s="18" t="s">
        <v>12</v>
      </c>
      <c r="H66" s="19">
        <v>372.94</v>
      </c>
      <c r="I66" s="17" t="s">
        <v>299</v>
      </c>
      <c r="J66" s="17" t="s">
        <v>267</v>
      </c>
      <c r="K66" s="20"/>
      <c r="L66" s="20"/>
      <c r="M66" s="17" t="s">
        <v>299</v>
      </c>
      <c r="N66" s="14" t="s">
        <v>298</v>
      </c>
      <c r="O66" s="16" t="s">
        <v>113</v>
      </c>
      <c r="P66" s="21"/>
      <c r="Q66" s="2"/>
    </row>
    <row r="67" spans="1:17" ht="19.899999999999999" customHeight="1" x14ac:dyDescent="0.3">
      <c r="A67" s="13">
        <v>66</v>
      </c>
      <c r="B67" s="14">
        <v>44933</v>
      </c>
      <c r="C67" s="15" t="s">
        <v>5</v>
      </c>
      <c r="D67" s="16" t="s">
        <v>311</v>
      </c>
      <c r="E67" s="16" t="s">
        <v>122</v>
      </c>
      <c r="F67" s="17" t="s">
        <v>312</v>
      </c>
      <c r="G67" s="18" t="s">
        <v>11</v>
      </c>
      <c r="H67" s="19">
        <v>2107.6</v>
      </c>
      <c r="I67" s="17" t="s">
        <v>288</v>
      </c>
      <c r="J67" s="17" t="s">
        <v>124</v>
      </c>
      <c r="K67" s="20"/>
      <c r="L67" s="20"/>
      <c r="M67" s="17" t="s">
        <v>288</v>
      </c>
      <c r="N67" s="14" t="s">
        <v>298</v>
      </c>
      <c r="O67" s="16" t="s">
        <v>113</v>
      </c>
      <c r="P67" s="21"/>
      <c r="Q67" s="2"/>
    </row>
    <row r="68" spans="1:17" ht="19.899999999999999" customHeight="1" x14ac:dyDescent="0.3">
      <c r="A68" s="13">
        <v>67</v>
      </c>
      <c r="B68" s="14">
        <v>44934</v>
      </c>
      <c r="C68" s="15" t="s">
        <v>5</v>
      </c>
      <c r="D68" s="16" t="s">
        <v>313</v>
      </c>
      <c r="E68" s="16" t="s">
        <v>314</v>
      </c>
      <c r="F68" t="s">
        <v>315</v>
      </c>
      <c r="G68" s="18" t="s">
        <v>12</v>
      </c>
      <c r="H68" s="19">
        <v>297</v>
      </c>
      <c r="I68" s="17" t="s">
        <v>288</v>
      </c>
      <c r="J68" s="17" t="s">
        <v>267</v>
      </c>
      <c r="K68" s="20"/>
      <c r="L68" s="20"/>
      <c r="M68" s="17" t="s">
        <v>288</v>
      </c>
      <c r="N68" s="14" t="s">
        <v>298</v>
      </c>
      <c r="O68" s="16" t="s">
        <v>113</v>
      </c>
      <c r="P68" s="21"/>
      <c r="Q68" s="2"/>
    </row>
    <row r="69" spans="1:17" ht="19.899999999999999" customHeight="1" x14ac:dyDescent="0.3">
      <c r="A69" s="13">
        <v>68</v>
      </c>
      <c r="B69" s="14">
        <v>44936</v>
      </c>
      <c r="C69" s="15" t="s">
        <v>5</v>
      </c>
      <c r="D69" s="16" t="s">
        <v>316</v>
      </c>
      <c r="E69" s="16" t="s">
        <v>318</v>
      </c>
      <c r="F69" s="17" t="s">
        <v>317</v>
      </c>
      <c r="G69" s="18" t="s">
        <v>12</v>
      </c>
      <c r="H69" s="69">
        <v>464</v>
      </c>
      <c r="I69" s="17" t="s">
        <v>319</v>
      </c>
      <c r="J69" s="17" t="s">
        <v>257</v>
      </c>
      <c r="K69" s="20"/>
      <c r="L69" s="20"/>
      <c r="M69" s="17" t="s">
        <v>319</v>
      </c>
      <c r="N69" s="14">
        <v>44934</v>
      </c>
      <c r="O69" s="16" t="s">
        <v>113</v>
      </c>
      <c r="P69" s="21"/>
      <c r="Q69" s="2"/>
    </row>
    <row r="70" spans="1:17" ht="19.899999999999999" customHeight="1" x14ac:dyDescent="0.3">
      <c r="A70" s="13">
        <v>69</v>
      </c>
      <c r="B70" s="14">
        <v>44937</v>
      </c>
      <c r="C70" s="15" t="s">
        <v>5</v>
      </c>
      <c r="D70" s="16" t="s">
        <v>320</v>
      </c>
      <c r="E70" s="16" t="s">
        <v>190</v>
      </c>
      <c r="F70" s="17" t="s">
        <v>321</v>
      </c>
      <c r="G70" s="18" t="s">
        <v>8</v>
      </c>
      <c r="H70" s="69">
        <v>6090</v>
      </c>
      <c r="I70" s="17"/>
      <c r="J70" s="17"/>
      <c r="K70" s="20"/>
      <c r="L70" s="20"/>
      <c r="M70" s="17"/>
      <c r="N70" s="14"/>
      <c r="O70" s="16"/>
      <c r="P70" s="21"/>
      <c r="Q70" s="2"/>
    </row>
    <row r="71" spans="1:17" ht="19.899999999999999" customHeight="1" x14ac:dyDescent="0.3">
      <c r="A71" s="13">
        <v>70</v>
      </c>
      <c r="B71" s="14">
        <v>44939</v>
      </c>
      <c r="C71" s="15" t="s">
        <v>5</v>
      </c>
      <c r="D71" s="16" t="s">
        <v>322</v>
      </c>
      <c r="E71" s="16" t="s">
        <v>147</v>
      </c>
      <c r="F71" s="17" t="s">
        <v>323</v>
      </c>
      <c r="G71" s="18" t="s">
        <v>8</v>
      </c>
      <c r="H71" s="69">
        <v>2800</v>
      </c>
      <c r="I71" s="17"/>
      <c r="J71" s="17"/>
      <c r="K71" s="20"/>
      <c r="L71" s="20"/>
      <c r="M71" s="17"/>
      <c r="N71" s="14"/>
      <c r="O71" s="16"/>
      <c r="P71" s="21"/>
      <c r="Q71" s="2"/>
    </row>
    <row r="72" spans="1:17" ht="19.899999999999999" customHeight="1" x14ac:dyDescent="0.3">
      <c r="A72" s="13">
        <v>71</v>
      </c>
      <c r="B72" s="14">
        <v>44943</v>
      </c>
      <c r="C72" s="15" t="s">
        <v>5</v>
      </c>
      <c r="D72" s="16" t="s">
        <v>324</v>
      </c>
      <c r="E72" s="16" t="s">
        <v>325</v>
      </c>
      <c r="F72" s="17" t="s">
        <v>326</v>
      </c>
      <c r="G72" s="18" t="s">
        <v>12</v>
      </c>
      <c r="H72" s="69">
        <v>245</v>
      </c>
      <c r="I72" s="17" t="s">
        <v>327</v>
      </c>
      <c r="J72" s="17" t="s">
        <v>124</v>
      </c>
      <c r="K72" s="20"/>
      <c r="L72" s="20"/>
      <c r="M72" s="17" t="s">
        <v>327</v>
      </c>
      <c r="N72" s="14">
        <v>44939</v>
      </c>
      <c r="O72" s="16" t="s">
        <v>171</v>
      </c>
      <c r="P72" s="21"/>
      <c r="Q72" s="2"/>
    </row>
    <row r="73" spans="1:17" ht="19.899999999999999" customHeight="1" x14ac:dyDescent="0.3">
      <c r="A73" s="13">
        <v>72</v>
      </c>
      <c r="B73" s="14">
        <v>44943</v>
      </c>
      <c r="C73" s="15" t="s">
        <v>5</v>
      </c>
      <c r="D73" s="16" t="s">
        <v>328</v>
      </c>
      <c r="E73" t="s">
        <v>329</v>
      </c>
      <c r="F73" s="17" t="s">
        <v>330</v>
      </c>
      <c r="G73" s="18" t="s">
        <v>12</v>
      </c>
      <c r="H73" s="19">
        <v>300</v>
      </c>
      <c r="I73" s="17" t="s">
        <v>331</v>
      </c>
      <c r="J73" s="17" t="s">
        <v>332</v>
      </c>
      <c r="K73" s="20"/>
      <c r="L73" s="20"/>
      <c r="M73" s="17" t="s">
        <v>333</v>
      </c>
      <c r="N73" s="14">
        <v>44943</v>
      </c>
      <c r="O73" s="16" t="s">
        <v>171</v>
      </c>
      <c r="P73" s="21"/>
      <c r="Q73" s="2"/>
    </row>
    <row r="74" spans="1:17" ht="19.899999999999999" customHeight="1" x14ac:dyDescent="0.3">
      <c r="A74" s="13">
        <v>73</v>
      </c>
      <c r="B74" s="14">
        <v>44946</v>
      </c>
      <c r="C74" s="15" t="s">
        <v>30</v>
      </c>
      <c r="D74" s="16" t="s">
        <v>334</v>
      </c>
      <c r="E74" s="16" t="s">
        <v>109</v>
      </c>
      <c r="F74" s="17" t="s">
        <v>335</v>
      </c>
      <c r="G74" s="18" t="s">
        <v>12</v>
      </c>
      <c r="H74" s="19">
        <v>1000</v>
      </c>
      <c r="I74" s="17" t="s">
        <v>331</v>
      </c>
      <c r="J74" s="17" t="s">
        <v>336</v>
      </c>
      <c r="K74" s="20"/>
      <c r="L74" s="20"/>
      <c r="M74" s="17" t="s">
        <v>333</v>
      </c>
      <c r="N74" s="14" t="s">
        <v>337</v>
      </c>
      <c r="O74" s="16" t="s">
        <v>171</v>
      </c>
      <c r="P74" s="21"/>
      <c r="Q74" s="2"/>
    </row>
    <row r="75" spans="1:17" ht="19.899999999999999" customHeight="1" x14ac:dyDescent="0.3">
      <c r="A75" s="13">
        <v>74</v>
      </c>
      <c r="B75" s="14">
        <v>44946</v>
      </c>
      <c r="C75" s="15" t="s">
        <v>30</v>
      </c>
      <c r="D75" s="16" t="s">
        <v>338</v>
      </c>
      <c r="E75" s="16" t="s">
        <v>109</v>
      </c>
      <c r="F75" s="17" t="s">
        <v>339</v>
      </c>
      <c r="G75" s="18" t="s">
        <v>12</v>
      </c>
      <c r="H75" s="19">
        <v>800</v>
      </c>
      <c r="I75" s="17" t="s">
        <v>331</v>
      </c>
      <c r="J75" s="17" t="s">
        <v>340</v>
      </c>
      <c r="K75" s="20"/>
      <c r="L75" s="20"/>
      <c r="M75" s="17" t="s">
        <v>333</v>
      </c>
      <c r="N75" s="14" t="s">
        <v>341</v>
      </c>
      <c r="O75" s="16" t="s">
        <v>171</v>
      </c>
      <c r="P75" s="21"/>
      <c r="Q75" s="2"/>
    </row>
    <row r="76" spans="1:17" ht="19.899999999999999" customHeight="1" x14ac:dyDescent="0.3">
      <c r="A76" s="13">
        <v>75</v>
      </c>
      <c r="B76" s="14">
        <v>44946</v>
      </c>
      <c r="C76" s="15" t="s">
        <v>30</v>
      </c>
      <c r="D76" s="16" t="s">
        <v>342</v>
      </c>
      <c r="E76" s="16" t="s">
        <v>109</v>
      </c>
      <c r="F76" s="17" t="s">
        <v>343</v>
      </c>
      <c r="G76" s="18" t="s">
        <v>13</v>
      </c>
      <c r="H76" s="19">
        <v>700</v>
      </c>
      <c r="I76" s="17" t="s">
        <v>344</v>
      </c>
      <c r="J76" s="17" t="s">
        <v>345</v>
      </c>
      <c r="K76" s="20" t="s">
        <v>171</v>
      </c>
      <c r="L76" s="20" t="s">
        <v>171</v>
      </c>
      <c r="M76" s="17" t="s">
        <v>346</v>
      </c>
      <c r="N76" s="14" t="s">
        <v>337</v>
      </c>
      <c r="O76" s="16" t="s">
        <v>171</v>
      </c>
      <c r="P76" s="21"/>
      <c r="Q76" s="2"/>
    </row>
    <row r="77" spans="1:17" ht="19.899999999999999" customHeight="1" x14ac:dyDescent="0.3">
      <c r="A77" s="13">
        <v>76</v>
      </c>
      <c r="B77" s="14">
        <v>44949</v>
      </c>
      <c r="C77" s="15" t="s">
        <v>30</v>
      </c>
      <c r="D77" s="16" t="s">
        <v>347</v>
      </c>
      <c r="E77" s="16" t="s">
        <v>109</v>
      </c>
      <c r="F77" s="17" t="s">
        <v>348</v>
      </c>
      <c r="G77" s="18" t="s">
        <v>12</v>
      </c>
      <c r="H77" s="19">
        <v>795</v>
      </c>
      <c r="I77" s="17" t="s">
        <v>349</v>
      </c>
      <c r="J77" s="17" t="s">
        <v>350</v>
      </c>
      <c r="K77" s="20"/>
      <c r="L77" s="20"/>
      <c r="M77" s="17" t="s">
        <v>351</v>
      </c>
      <c r="N77" s="14">
        <v>44949</v>
      </c>
      <c r="O77" s="16" t="s">
        <v>113</v>
      </c>
      <c r="P77" s="21"/>
      <c r="Q77" s="2"/>
    </row>
    <row r="78" spans="1:17" ht="19.899999999999999" customHeight="1" x14ac:dyDescent="0.3">
      <c r="A78" s="13">
        <v>77</v>
      </c>
      <c r="B78" s="14">
        <v>44949</v>
      </c>
      <c r="C78" s="15" t="s">
        <v>30</v>
      </c>
      <c r="D78" s="16" t="s">
        <v>352</v>
      </c>
      <c r="E78" s="16" t="s">
        <v>109</v>
      </c>
      <c r="F78" s="17" t="s">
        <v>353</v>
      </c>
      <c r="G78" s="18" t="s">
        <v>12</v>
      </c>
      <c r="H78" s="19">
        <v>500</v>
      </c>
      <c r="I78" s="17" t="s">
        <v>354</v>
      </c>
      <c r="J78" s="17" t="s">
        <v>355</v>
      </c>
      <c r="K78" s="20"/>
      <c r="L78" s="20"/>
      <c r="M78" s="17" t="s">
        <v>356</v>
      </c>
      <c r="N78" s="14"/>
      <c r="O78" s="16" t="s">
        <v>113</v>
      </c>
      <c r="P78" s="21"/>
      <c r="Q78" s="2"/>
    </row>
    <row r="79" spans="1:17" ht="19.899999999999999" customHeight="1" x14ac:dyDescent="0.3">
      <c r="A79" s="13">
        <v>78</v>
      </c>
      <c r="B79" s="14">
        <v>44949</v>
      </c>
      <c r="C79" s="15" t="s">
        <v>30</v>
      </c>
      <c r="D79" s="16" t="s">
        <v>357</v>
      </c>
      <c r="E79" s="16" t="s">
        <v>109</v>
      </c>
      <c r="F79" s="17" t="s">
        <v>358</v>
      </c>
      <c r="G79" s="18" t="s">
        <v>12</v>
      </c>
      <c r="H79" s="19">
        <v>600</v>
      </c>
      <c r="I79" s="17" t="s">
        <v>359</v>
      </c>
      <c r="J79" s="17" t="s">
        <v>230</v>
      </c>
      <c r="K79" s="20"/>
      <c r="L79" s="20"/>
      <c r="M79" s="17" t="s">
        <v>360</v>
      </c>
      <c r="N79" s="14" t="s">
        <v>361</v>
      </c>
      <c r="O79" s="16" t="s">
        <v>113</v>
      </c>
      <c r="P79" s="21"/>
      <c r="Q79" s="2"/>
    </row>
    <row r="80" spans="1:17" ht="19.899999999999999" customHeight="1" x14ac:dyDescent="0.3">
      <c r="A80" s="13">
        <v>79</v>
      </c>
      <c r="B80" s="14">
        <v>44949</v>
      </c>
      <c r="C80" s="15" t="s">
        <v>30</v>
      </c>
      <c r="D80" s="16" t="s">
        <v>362</v>
      </c>
      <c r="E80" s="16" t="s">
        <v>109</v>
      </c>
      <c r="F80" s="17" t="s">
        <v>363</v>
      </c>
      <c r="G80" s="18" t="s">
        <v>13</v>
      </c>
      <c r="H80" s="19">
        <v>500</v>
      </c>
      <c r="I80" s="17" t="s">
        <v>364</v>
      </c>
      <c r="J80" s="17" t="s">
        <v>289</v>
      </c>
      <c r="K80" s="20" t="s">
        <v>113</v>
      </c>
      <c r="L80" s="20" t="s">
        <v>113</v>
      </c>
      <c r="M80" s="17" t="s">
        <v>365</v>
      </c>
      <c r="N80" s="14" t="s">
        <v>361</v>
      </c>
      <c r="O80" s="16" t="s">
        <v>113</v>
      </c>
      <c r="P80" s="21"/>
      <c r="Q80" s="2"/>
    </row>
    <row r="81" spans="1:17" ht="19.899999999999999" customHeight="1" x14ac:dyDescent="0.3">
      <c r="A81" s="13">
        <v>80</v>
      </c>
      <c r="B81" s="14">
        <v>44950</v>
      </c>
      <c r="C81" s="15" t="s">
        <v>5</v>
      </c>
      <c r="D81" s="16" t="s">
        <v>366</v>
      </c>
      <c r="E81" t="s">
        <v>325</v>
      </c>
      <c r="F81" t="s">
        <v>326</v>
      </c>
      <c r="G81" s="18" t="s">
        <v>12</v>
      </c>
      <c r="H81" s="19">
        <v>252</v>
      </c>
      <c r="I81" s="17" t="s">
        <v>383</v>
      </c>
      <c r="J81" s="17" t="s">
        <v>124</v>
      </c>
      <c r="K81" s="20"/>
      <c r="L81" s="20"/>
      <c r="M81" s="17" t="s">
        <v>384</v>
      </c>
      <c r="N81" s="14" t="s">
        <v>361</v>
      </c>
      <c r="O81" s="16" t="s">
        <v>171</v>
      </c>
      <c r="P81" s="21"/>
      <c r="Q81" s="2"/>
    </row>
    <row r="82" spans="1:17" ht="19.899999999999999" customHeight="1" x14ac:dyDescent="0.3">
      <c r="A82" s="13">
        <v>81</v>
      </c>
      <c r="B82" s="14">
        <v>44951</v>
      </c>
      <c r="C82" s="15" t="s">
        <v>5</v>
      </c>
      <c r="D82" t="s">
        <v>367</v>
      </c>
      <c r="E82" t="s">
        <v>368</v>
      </c>
      <c r="F82" t="s">
        <v>369</v>
      </c>
      <c r="G82" s="18" t="s">
        <v>13</v>
      </c>
      <c r="H82" s="101">
        <v>2000</v>
      </c>
      <c r="I82" s="17" t="s">
        <v>370</v>
      </c>
      <c r="J82" s="17" t="s">
        <v>350</v>
      </c>
      <c r="K82" s="20" t="s">
        <v>171</v>
      </c>
      <c r="L82" s="20" t="s">
        <v>113</v>
      </c>
      <c r="M82" s="17" t="s">
        <v>351</v>
      </c>
      <c r="N82" s="14">
        <v>44949</v>
      </c>
      <c r="O82" s="16" t="s">
        <v>113</v>
      </c>
      <c r="P82" s="21"/>
      <c r="Q82" s="2"/>
    </row>
    <row r="83" spans="1:17" ht="19.899999999999999" customHeight="1" x14ac:dyDescent="0.3">
      <c r="A83" s="13">
        <v>82</v>
      </c>
      <c r="B83" s="14">
        <v>44951</v>
      </c>
      <c r="C83" s="15" t="s">
        <v>5</v>
      </c>
      <c r="D83" t="s">
        <v>371</v>
      </c>
      <c r="E83" t="s">
        <v>372</v>
      </c>
      <c r="F83" s="17" t="s">
        <v>373</v>
      </c>
      <c r="G83" s="18" t="s">
        <v>8</v>
      </c>
      <c r="H83" s="19">
        <v>4000</v>
      </c>
      <c r="I83" s="17" t="s">
        <v>374</v>
      </c>
      <c r="J83" s="17"/>
      <c r="K83" s="20"/>
      <c r="L83" s="20"/>
      <c r="M83" s="17"/>
      <c r="N83" s="14"/>
      <c r="O83" s="16"/>
      <c r="P83" s="21"/>
      <c r="Q83" s="2"/>
    </row>
    <row r="84" spans="1:17" ht="19.899999999999999" customHeight="1" x14ac:dyDescent="0.3">
      <c r="A84" s="13">
        <v>83</v>
      </c>
      <c r="B84" s="14">
        <v>44951</v>
      </c>
      <c r="C84" s="15" t="s">
        <v>30</v>
      </c>
      <c r="D84" s="16" t="s">
        <v>375</v>
      </c>
      <c r="E84" s="16" t="s">
        <v>109</v>
      </c>
      <c r="F84" s="17" t="s">
        <v>376</v>
      </c>
      <c r="G84" s="18" t="s">
        <v>12</v>
      </c>
      <c r="H84" s="19">
        <v>185</v>
      </c>
      <c r="I84" s="17" t="s">
        <v>377</v>
      </c>
      <c r="J84" s="17" t="s">
        <v>124</v>
      </c>
      <c r="K84" s="20"/>
      <c r="L84" s="20"/>
      <c r="M84" s="17"/>
      <c r="N84" s="14">
        <v>44951</v>
      </c>
      <c r="O84" s="16" t="s">
        <v>113</v>
      </c>
      <c r="P84" s="21"/>
      <c r="Q84" s="2"/>
    </row>
    <row r="85" spans="1:17" ht="19.899999999999999" customHeight="1" x14ac:dyDescent="0.3">
      <c r="A85" s="13">
        <v>84</v>
      </c>
      <c r="B85" s="14">
        <v>44952</v>
      </c>
      <c r="C85" s="15" t="s">
        <v>6</v>
      </c>
      <c r="D85" t="s">
        <v>378</v>
      </c>
      <c r="E85" t="s">
        <v>157</v>
      </c>
      <c r="F85" s="17" t="s">
        <v>379</v>
      </c>
      <c r="G85" s="18" t="s">
        <v>7</v>
      </c>
      <c r="H85" s="102">
        <v>4400</v>
      </c>
      <c r="I85" s="17"/>
      <c r="J85" s="17"/>
      <c r="K85" s="20"/>
      <c r="L85" s="20"/>
      <c r="M85" s="17"/>
      <c r="N85" s="14"/>
      <c r="O85" s="16"/>
      <c r="P85" s="21"/>
      <c r="Q85" s="2"/>
    </row>
    <row r="86" spans="1:17" ht="19.899999999999999" customHeight="1" x14ac:dyDescent="0.3">
      <c r="A86" s="13">
        <v>85</v>
      </c>
      <c r="B86" s="14">
        <v>44953</v>
      </c>
      <c r="C86" s="15" t="s">
        <v>5</v>
      </c>
      <c r="D86" t="s">
        <v>380</v>
      </c>
      <c r="E86" t="s">
        <v>314</v>
      </c>
      <c r="F86" s="17" t="s">
        <v>381</v>
      </c>
      <c r="G86" s="18" t="s">
        <v>12</v>
      </c>
      <c r="H86" s="19">
        <v>277</v>
      </c>
      <c r="I86" s="17" t="s">
        <v>382</v>
      </c>
      <c r="J86" s="17" t="s">
        <v>124</v>
      </c>
      <c r="K86" s="20"/>
      <c r="L86" s="20"/>
      <c r="M86" s="17" t="s">
        <v>385</v>
      </c>
      <c r="N86" s="14">
        <v>44952</v>
      </c>
      <c r="O86" s="16" t="s">
        <v>171</v>
      </c>
      <c r="P86" s="21"/>
      <c r="Q86" s="2"/>
    </row>
    <row r="87" spans="1:17" ht="19.899999999999999" customHeight="1" x14ac:dyDescent="0.3">
      <c r="A87" s="13">
        <v>86</v>
      </c>
      <c r="B87" s="14">
        <v>44953</v>
      </c>
      <c r="C87" s="15" t="s">
        <v>5</v>
      </c>
      <c r="D87" t="s">
        <v>386</v>
      </c>
      <c r="E87" t="s">
        <v>130</v>
      </c>
      <c r="F87" t="s">
        <v>232</v>
      </c>
      <c r="G87" s="18" t="s">
        <v>13</v>
      </c>
      <c r="H87" s="19">
        <v>1500</v>
      </c>
      <c r="I87" s="17" t="s">
        <v>387</v>
      </c>
      <c r="J87" s="17" t="s">
        <v>208</v>
      </c>
      <c r="K87" s="20" t="s">
        <v>171</v>
      </c>
      <c r="L87" s="20" t="s">
        <v>113</v>
      </c>
      <c r="M87" s="17" t="s">
        <v>388</v>
      </c>
      <c r="N87" s="14">
        <v>44956</v>
      </c>
      <c r="O87" s="16" t="s">
        <v>113</v>
      </c>
      <c r="P87" s="21"/>
      <c r="Q87" s="2"/>
    </row>
    <row r="88" spans="1:17" ht="19.899999999999999" customHeight="1" x14ac:dyDescent="0.3">
      <c r="A88" s="13">
        <v>87</v>
      </c>
      <c r="B88" s="14">
        <v>44956</v>
      </c>
      <c r="C88" s="15" t="s">
        <v>5</v>
      </c>
      <c r="D88" t="s">
        <v>389</v>
      </c>
      <c r="E88" t="s">
        <v>122</v>
      </c>
      <c r="F88" t="s">
        <v>123</v>
      </c>
      <c r="G88" s="18" t="s">
        <v>12</v>
      </c>
      <c r="H88" s="19">
        <v>413.1</v>
      </c>
      <c r="I88" s="17">
        <v>75</v>
      </c>
      <c r="J88" s="17" t="s">
        <v>208</v>
      </c>
      <c r="K88" s="20"/>
      <c r="L88" s="20"/>
      <c r="M88" s="17" t="s">
        <v>388</v>
      </c>
      <c r="N88" s="14">
        <v>44956</v>
      </c>
      <c r="O88" s="16" t="s">
        <v>113</v>
      </c>
      <c r="P88" s="21"/>
      <c r="Q88" s="2"/>
    </row>
    <row r="89" spans="1:17" ht="19.899999999999999" customHeight="1" x14ac:dyDescent="0.3">
      <c r="A89" s="13">
        <v>88</v>
      </c>
      <c r="B89" s="14">
        <v>44956</v>
      </c>
      <c r="C89" s="15" t="s">
        <v>6</v>
      </c>
      <c r="D89" t="s">
        <v>390</v>
      </c>
      <c r="E89" t="s">
        <v>165</v>
      </c>
      <c r="F89" s="17" t="s">
        <v>391</v>
      </c>
      <c r="G89" s="18" t="s">
        <v>7</v>
      </c>
      <c r="H89" s="19">
        <v>4000</v>
      </c>
      <c r="I89" s="17"/>
      <c r="J89" s="17"/>
      <c r="K89" s="20"/>
      <c r="L89" s="20"/>
      <c r="M89" s="17"/>
      <c r="N89" s="14"/>
      <c r="O89" s="16"/>
      <c r="P89" s="21"/>
      <c r="Q89" s="2"/>
    </row>
    <row r="90" spans="1:17" ht="19.899999999999999" customHeight="1" x14ac:dyDescent="0.3">
      <c r="A90" s="13">
        <v>89</v>
      </c>
      <c r="B90" s="14">
        <v>44956</v>
      </c>
      <c r="C90" s="15" t="s">
        <v>6</v>
      </c>
      <c r="D90" t="s">
        <v>392</v>
      </c>
      <c r="E90" t="s">
        <v>154</v>
      </c>
      <c r="F90" s="17" t="s">
        <v>393</v>
      </c>
      <c r="G90" s="18" t="s">
        <v>7</v>
      </c>
      <c r="H90" s="19">
        <v>4800</v>
      </c>
      <c r="I90" s="17"/>
      <c r="J90" s="17"/>
      <c r="K90" s="20"/>
      <c r="L90" s="20"/>
      <c r="M90" s="17"/>
      <c r="N90" s="14"/>
      <c r="O90" s="16"/>
      <c r="P90" s="21"/>
      <c r="Q90" s="2"/>
    </row>
    <row r="91" spans="1:17" ht="19.899999999999999" customHeight="1" x14ac:dyDescent="0.3">
      <c r="A91" s="13">
        <v>90</v>
      </c>
      <c r="B91" s="14">
        <v>44959</v>
      </c>
      <c r="C91" s="15" t="s">
        <v>5</v>
      </c>
      <c r="D91" t="s">
        <v>394</v>
      </c>
      <c r="E91" t="s">
        <v>269</v>
      </c>
      <c r="F91" t="s">
        <v>123</v>
      </c>
      <c r="G91" s="18" t="s">
        <v>12</v>
      </c>
      <c r="H91" s="69">
        <v>255</v>
      </c>
      <c r="I91" s="17" t="s">
        <v>395</v>
      </c>
      <c r="J91" s="17" t="s">
        <v>124</v>
      </c>
      <c r="K91" s="20"/>
      <c r="L91" s="20"/>
      <c r="M91" s="17"/>
      <c r="N91" s="14">
        <v>44959</v>
      </c>
      <c r="O91" s="16" t="s">
        <v>171</v>
      </c>
      <c r="P91" s="21"/>
      <c r="Q91" s="2"/>
    </row>
    <row r="92" spans="1:17" ht="19.899999999999999" customHeight="1" x14ac:dyDescent="0.3">
      <c r="A92" s="13">
        <v>91</v>
      </c>
      <c r="B92" s="14">
        <v>44959</v>
      </c>
      <c r="C92" s="15" t="s">
        <v>30</v>
      </c>
      <c r="D92" s="16" t="s">
        <v>396</v>
      </c>
      <c r="E92" s="16" t="s">
        <v>109</v>
      </c>
      <c r="F92" s="17" t="s">
        <v>397</v>
      </c>
      <c r="G92" s="18" t="s">
        <v>13</v>
      </c>
      <c r="H92" s="19">
        <v>300</v>
      </c>
      <c r="I92" s="17" t="s">
        <v>382</v>
      </c>
      <c r="J92" s="17" t="s">
        <v>230</v>
      </c>
      <c r="K92" s="20" t="s">
        <v>113</v>
      </c>
      <c r="L92" s="20" t="s">
        <v>171</v>
      </c>
      <c r="M92" s="17" t="s">
        <v>398</v>
      </c>
      <c r="N92" s="14" t="s">
        <v>399</v>
      </c>
      <c r="O92" s="16" t="s">
        <v>171</v>
      </c>
      <c r="P92" s="21"/>
      <c r="Q92" s="2"/>
    </row>
    <row r="93" spans="1:17" ht="19.899999999999999" customHeight="1" x14ac:dyDescent="0.3">
      <c r="A93" s="13">
        <v>92</v>
      </c>
      <c r="B93" s="14">
        <v>44961</v>
      </c>
      <c r="C93" s="15" t="s">
        <v>5</v>
      </c>
      <c r="D93" t="s">
        <v>400</v>
      </c>
      <c r="E93" t="s">
        <v>401</v>
      </c>
      <c r="F93" t="s">
        <v>123</v>
      </c>
      <c r="G93" s="18" t="s">
        <v>12</v>
      </c>
      <c r="H93" s="19">
        <v>1003.9</v>
      </c>
      <c r="I93" s="17" t="s">
        <v>403</v>
      </c>
      <c r="J93" s="17" t="s">
        <v>402</v>
      </c>
      <c r="K93" s="20"/>
      <c r="L93" s="20"/>
      <c r="M93" s="17" t="s">
        <v>404</v>
      </c>
      <c r="N93" s="14">
        <v>44956</v>
      </c>
      <c r="O93" s="16" t="s">
        <v>113</v>
      </c>
      <c r="P93" s="21"/>
      <c r="Q93" s="2"/>
    </row>
    <row r="94" spans="1:17" ht="19.899999999999999" customHeight="1" x14ac:dyDescent="0.3">
      <c r="A94" s="13">
        <v>93</v>
      </c>
      <c r="B94" s="14">
        <v>44971</v>
      </c>
      <c r="C94" s="15" t="s">
        <v>5</v>
      </c>
      <c r="D94" t="s">
        <v>405</v>
      </c>
      <c r="E94" t="s">
        <v>147</v>
      </c>
      <c r="F94" s="17" t="s">
        <v>406</v>
      </c>
      <c r="G94" s="18" t="s">
        <v>8</v>
      </c>
      <c r="H94" s="19">
        <v>3000</v>
      </c>
      <c r="I94" s="17"/>
      <c r="J94" s="17"/>
      <c r="K94" s="20"/>
      <c r="L94" s="20"/>
      <c r="M94" s="17"/>
      <c r="N94" s="14"/>
      <c r="O94" s="16"/>
      <c r="P94" s="21"/>
      <c r="Q94" s="2"/>
    </row>
    <row r="95" spans="1:17" ht="19.899999999999999" customHeight="1" x14ac:dyDescent="0.3">
      <c r="A95" s="13">
        <v>94</v>
      </c>
      <c r="B95" s="14">
        <v>44972</v>
      </c>
      <c r="C95" s="15" t="s">
        <v>5</v>
      </c>
      <c r="D95" t="s">
        <v>407</v>
      </c>
      <c r="E95" t="s">
        <v>130</v>
      </c>
      <c r="F95" s="17" t="s">
        <v>408</v>
      </c>
      <c r="G95" s="18" t="s">
        <v>13</v>
      </c>
      <c r="H95" s="19">
        <v>1500.01</v>
      </c>
      <c r="I95" s="17" t="s">
        <v>409</v>
      </c>
      <c r="J95" s="17" t="s">
        <v>124</v>
      </c>
      <c r="K95" s="20" t="s">
        <v>171</v>
      </c>
      <c r="L95" s="20" t="s">
        <v>113</v>
      </c>
      <c r="M95" s="17" t="s">
        <v>412</v>
      </c>
      <c r="N95" s="14">
        <v>44973</v>
      </c>
      <c r="O95" s="16" t="s">
        <v>113</v>
      </c>
      <c r="P95" s="21"/>
      <c r="Q95" s="2"/>
    </row>
    <row r="96" spans="1:17" ht="19.899999999999999" customHeight="1" x14ac:dyDescent="0.3">
      <c r="A96" s="13">
        <v>95</v>
      </c>
      <c r="B96" s="14">
        <v>44973</v>
      </c>
      <c r="C96" s="15" t="s">
        <v>5</v>
      </c>
      <c r="D96" t="s">
        <v>410</v>
      </c>
      <c r="E96" t="s">
        <v>314</v>
      </c>
      <c r="F96" t="s">
        <v>315</v>
      </c>
      <c r="G96" s="18" t="s">
        <v>12</v>
      </c>
      <c r="H96" s="19">
        <v>298</v>
      </c>
      <c r="I96" s="17" t="s">
        <v>411</v>
      </c>
      <c r="J96" s="17" t="s">
        <v>124</v>
      </c>
      <c r="K96" s="20"/>
      <c r="L96" s="20"/>
      <c r="M96" s="17" t="s">
        <v>412</v>
      </c>
      <c r="N96" s="14">
        <v>44973</v>
      </c>
      <c r="O96" s="16" t="s">
        <v>113</v>
      </c>
      <c r="P96" s="21"/>
      <c r="Q96" s="2"/>
    </row>
    <row r="97" spans="1:17" ht="19.899999999999999" customHeight="1" x14ac:dyDescent="0.3">
      <c r="A97" s="13">
        <v>96</v>
      </c>
      <c r="B97" s="14">
        <v>44973</v>
      </c>
      <c r="C97" s="15" t="s">
        <v>5</v>
      </c>
      <c r="D97" t="s">
        <v>413</v>
      </c>
      <c r="E97" t="s">
        <v>414</v>
      </c>
      <c r="F97" t="s">
        <v>123</v>
      </c>
      <c r="G97" s="18" t="s">
        <v>12</v>
      </c>
      <c r="H97" s="19">
        <v>579.49</v>
      </c>
      <c r="I97" s="17" t="s">
        <v>415</v>
      </c>
      <c r="J97" s="17" t="s">
        <v>416</v>
      </c>
      <c r="K97" s="20"/>
      <c r="L97" s="20"/>
      <c r="M97" s="17" t="s">
        <v>417</v>
      </c>
      <c r="N97" s="14">
        <v>44973</v>
      </c>
      <c r="O97" s="16" t="s">
        <v>113</v>
      </c>
      <c r="P97" s="21"/>
      <c r="Q97" s="2"/>
    </row>
    <row r="98" spans="1:17" ht="19.899999999999999" customHeight="1" x14ac:dyDescent="0.3">
      <c r="A98" s="13">
        <v>97</v>
      </c>
      <c r="B98" s="14">
        <v>44973</v>
      </c>
      <c r="C98" s="15" t="s">
        <v>5</v>
      </c>
      <c r="D98" t="s">
        <v>418</v>
      </c>
      <c r="E98" t="s">
        <v>147</v>
      </c>
      <c r="F98" s="17" t="s">
        <v>419</v>
      </c>
      <c r="G98" s="18" t="s">
        <v>47</v>
      </c>
      <c r="H98" s="69">
        <v>1112.5</v>
      </c>
      <c r="I98" s="17" t="s">
        <v>420</v>
      </c>
      <c r="J98" s="17"/>
      <c r="K98" s="20"/>
      <c r="L98" s="20"/>
      <c r="M98" s="17"/>
      <c r="N98" s="14"/>
      <c r="O98" s="16"/>
      <c r="P98" s="21"/>
      <c r="Q98" s="2"/>
    </row>
    <row r="99" spans="1:17" ht="19.899999999999999" customHeight="1" x14ac:dyDescent="0.3">
      <c r="A99" s="13">
        <v>98</v>
      </c>
      <c r="B99" s="14">
        <v>44973</v>
      </c>
      <c r="C99" s="15" t="s">
        <v>30</v>
      </c>
      <c r="D99" s="16" t="s">
        <v>421</v>
      </c>
      <c r="E99" s="16" t="s">
        <v>109</v>
      </c>
      <c r="F99" s="17" t="s">
        <v>422</v>
      </c>
      <c r="G99" s="18" t="s">
        <v>13</v>
      </c>
      <c r="H99" s="19">
        <v>300</v>
      </c>
      <c r="I99" s="17" t="s">
        <v>423</v>
      </c>
      <c r="J99" s="17" t="s">
        <v>424</v>
      </c>
      <c r="K99" s="20" t="s">
        <v>113</v>
      </c>
      <c r="L99" s="20" t="s">
        <v>113</v>
      </c>
      <c r="M99" s="17" t="s">
        <v>425</v>
      </c>
      <c r="N99" s="14">
        <v>44973</v>
      </c>
      <c r="O99" s="16" t="s">
        <v>113</v>
      </c>
      <c r="P99" s="21"/>
      <c r="Q99" s="2"/>
    </row>
    <row r="100" spans="1:17" ht="19.899999999999999" customHeight="1" x14ac:dyDescent="0.3">
      <c r="A100" s="13">
        <v>99</v>
      </c>
      <c r="B100" s="14">
        <v>44974</v>
      </c>
      <c r="C100" s="15" t="s">
        <v>5</v>
      </c>
      <c r="D100" t="s">
        <v>426</v>
      </c>
      <c r="E100" t="s">
        <v>428</v>
      </c>
      <c r="F100" t="s">
        <v>427</v>
      </c>
      <c r="G100" s="18" t="s">
        <v>29</v>
      </c>
      <c r="H100" s="19">
        <v>8000</v>
      </c>
      <c r="I100" s="17"/>
      <c r="J100" s="17"/>
      <c r="K100" s="20"/>
      <c r="L100" s="20"/>
      <c r="M100" s="17"/>
      <c r="N100" s="14"/>
      <c r="O100" s="16"/>
      <c r="P100" s="21"/>
      <c r="Q100" s="2"/>
    </row>
    <row r="101" spans="1:17" ht="19.899999999999999" customHeight="1" x14ac:dyDescent="0.3">
      <c r="A101" s="13">
        <v>100</v>
      </c>
      <c r="B101" s="14">
        <v>44979</v>
      </c>
      <c r="C101" s="15" t="s">
        <v>6</v>
      </c>
      <c r="D101" s="103" t="s">
        <v>429</v>
      </c>
      <c r="E101" t="s">
        <v>157</v>
      </c>
      <c r="F101" t="s">
        <v>430</v>
      </c>
      <c r="G101" s="18" t="s">
        <v>7</v>
      </c>
      <c r="H101" s="19">
        <v>4400</v>
      </c>
      <c r="I101" s="17"/>
      <c r="J101" s="17"/>
      <c r="K101" s="20"/>
      <c r="L101" s="20"/>
      <c r="M101" s="17"/>
      <c r="N101" s="14"/>
      <c r="O101" s="16"/>
      <c r="P101" s="21"/>
      <c r="Q101" s="2"/>
    </row>
    <row r="102" spans="1:17" ht="19.899999999999999" customHeight="1" x14ac:dyDescent="0.3">
      <c r="A102" s="13">
        <v>101</v>
      </c>
      <c r="B102" s="14">
        <v>44980</v>
      </c>
      <c r="C102" s="15" t="s">
        <v>6</v>
      </c>
      <c r="D102" t="s">
        <v>431</v>
      </c>
      <c r="E102" t="s">
        <v>154</v>
      </c>
      <c r="F102" s="17" t="s">
        <v>432</v>
      </c>
      <c r="G102" s="18" t="s">
        <v>7</v>
      </c>
      <c r="H102" s="19">
        <v>4800</v>
      </c>
      <c r="I102" s="17"/>
      <c r="J102" s="17"/>
      <c r="K102" s="20"/>
      <c r="L102" s="20"/>
      <c r="M102" s="17"/>
      <c r="N102" s="14"/>
      <c r="O102" s="16"/>
      <c r="P102" s="21"/>
      <c r="Q102" s="2"/>
    </row>
    <row r="103" spans="1:17" ht="19.899999999999999" customHeight="1" x14ac:dyDescent="0.3">
      <c r="A103" s="13">
        <v>102</v>
      </c>
      <c r="B103" s="14">
        <v>44981</v>
      </c>
      <c r="C103" s="15" t="s">
        <v>5</v>
      </c>
      <c r="D103" t="s">
        <v>433</v>
      </c>
      <c r="E103" t="s">
        <v>173</v>
      </c>
      <c r="F103" s="67" t="s">
        <v>437</v>
      </c>
      <c r="G103" s="18" t="s">
        <v>12</v>
      </c>
      <c r="H103" s="19">
        <v>2360.6</v>
      </c>
      <c r="I103" s="17" t="s">
        <v>434</v>
      </c>
      <c r="J103" s="17">
        <v>34</v>
      </c>
      <c r="K103" s="20"/>
      <c r="L103" s="20"/>
      <c r="M103" s="17" t="s">
        <v>435</v>
      </c>
      <c r="N103" s="14">
        <v>44981</v>
      </c>
      <c r="O103" s="16" t="s">
        <v>113</v>
      </c>
      <c r="P103" s="21"/>
      <c r="Q103" s="2"/>
    </row>
    <row r="104" spans="1:17" ht="19.899999999999999" customHeight="1" x14ac:dyDescent="0.3">
      <c r="A104" s="13">
        <v>103</v>
      </c>
      <c r="B104" s="14">
        <v>44981</v>
      </c>
      <c r="C104" s="15" t="s">
        <v>5</v>
      </c>
      <c r="D104" t="s">
        <v>436</v>
      </c>
      <c r="E104" t="s">
        <v>414</v>
      </c>
      <c r="F104" t="s">
        <v>123</v>
      </c>
      <c r="G104" s="18" t="s">
        <v>12</v>
      </c>
      <c r="H104" s="19">
        <v>562.27</v>
      </c>
      <c r="I104" s="17" t="s">
        <v>438</v>
      </c>
      <c r="J104" s="17" t="s">
        <v>439</v>
      </c>
      <c r="K104" s="20"/>
      <c r="L104" s="20"/>
      <c r="M104" s="17" t="s">
        <v>440</v>
      </c>
      <c r="N104" s="14">
        <v>44980</v>
      </c>
      <c r="O104" s="16" t="s">
        <v>113</v>
      </c>
      <c r="P104" s="21"/>
      <c r="Q104" s="2"/>
    </row>
    <row r="105" spans="1:17" ht="19.899999999999999" customHeight="1" x14ac:dyDescent="0.3">
      <c r="A105" s="13">
        <v>104</v>
      </c>
      <c r="B105" s="14">
        <v>44981</v>
      </c>
      <c r="C105" s="15" t="s">
        <v>5</v>
      </c>
      <c r="D105" t="s">
        <v>441</v>
      </c>
      <c r="E105" t="s">
        <v>130</v>
      </c>
      <c r="F105" t="s">
        <v>232</v>
      </c>
      <c r="G105" s="18" t="s">
        <v>13</v>
      </c>
      <c r="H105" s="19">
        <v>1000</v>
      </c>
      <c r="I105" s="17" t="s">
        <v>442</v>
      </c>
      <c r="J105" s="17" t="s">
        <v>443</v>
      </c>
      <c r="K105" s="20" t="s">
        <v>171</v>
      </c>
      <c r="L105" s="20" t="s">
        <v>113</v>
      </c>
      <c r="M105" s="17" t="s">
        <v>435</v>
      </c>
      <c r="N105" s="14">
        <v>44981</v>
      </c>
      <c r="O105" s="16" t="s">
        <v>113</v>
      </c>
      <c r="P105" s="21"/>
      <c r="Q105" s="2"/>
    </row>
    <row r="106" spans="1:17" ht="19.899999999999999" customHeight="1" x14ac:dyDescent="0.3">
      <c r="A106" s="13">
        <v>105</v>
      </c>
      <c r="B106" s="14">
        <v>44981</v>
      </c>
      <c r="C106" s="15" t="s">
        <v>30</v>
      </c>
      <c r="D106" s="16" t="s">
        <v>444</v>
      </c>
      <c r="E106" s="16" t="s">
        <v>109</v>
      </c>
      <c r="F106" s="17" t="s">
        <v>445</v>
      </c>
      <c r="G106" s="18" t="s">
        <v>13</v>
      </c>
      <c r="H106" s="19">
        <v>1000</v>
      </c>
      <c r="I106" s="17" t="s">
        <v>446</v>
      </c>
      <c r="J106" s="17"/>
      <c r="K106" s="20" t="s">
        <v>447</v>
      </c>
      <c r="L106" s="20" t="s">
        <v>113</v>
      </c>
      <c r="M106" s="17" t="s">
        <v>435</v>
      </c>
      <c r="N106" s="14">
        <v>44981</v>
      </c>
      <c r="O106" s="16" t="s">
        <v>113</v>
      </c>
      <c r="P106" s="21"/>
      <c r="Q106" s="2"/>
    </row>
    <row r="107" spans="1:17" ht="19.899999999999999" customHeight="1" x14ac:dyDescent="0.3">
      <c r="A107" s="13">
        <v>106</v>
      </c>
      <c r="B107" s="14">
        <v>44981</v>
      </c>
      <c r="C107" s="15" t="s">
        <v>5</v>
      </c>
      <c r="D107" s="16" t="s">
        <v>448</v>
      </c>
      <c r="E107" s="16" t="s">
        <v>109</v>
      </c>
      <c r="F107" s="17" t="s">
        <v>449</v>
      </c>
      <c r="G107" s="18" t="s">
        <v>9</v>
      </c>
      <c r="H107" s="19">
        <v>1500</v>
      </c>
      <c r="I107" s="17"/>
      <c r="J107" s="17"/>
      <c r="K107" s="20"/>
      <c r="L107" s="20"/>
      <c r="M107" s="17"/>
      <c r="N107" s="14"/>
      <c r="O107" s="16"/>
      <c r="P107" s="21"/>
      <c r="Q107" s="2"/>
    </row>
    <row r="108" spans="1:17" ht="19.899999999999999" customHeight="1" x14ac:dyDescent="0.3">
      <c r="A108" s="13">
        <v>107</v>
      </c>
      <c r="B108" s="14">
        <v>44981</v>
      </c>
      <c r="C108" s="15" t="s">
        <v>30</v>
      </c>
      <c r="D108" s="16" t="s">
        <v>450</v>
      </c>
      <c r="E108" s="16" t="s">
        <v>109</v>
      </c>
      <c r="F108" s="17" t="s">
        <v>451</v>
      </c>
      <c r="G108" s="18" t="s">
        <v>13</v>
      </c>
      <c r="H108" s="19">
        <v>300</v>
      </c>
      <c r="I108" s="17" t="s">
        <v>451</v>
      </c>
      <c r="J108" s="17" t="s">
        <v>289</v>
      </c>
      <c r="K108" s="20" t="s">
        <v>113</v>
      </c>
      <c r="L108" s="20" t="s">
        <v>113</v>
      </c>
      <c r="M108" s="17" t="s">
        <v>435</v>
      </c>
      <c r="N108" s="14">
        <v>44981</v>
      </c>
      <c r="O108" s="16" t="s">
        <v>113</v>
      </c>
      <c r="P108" s="21"/>
      <c r="Q108" s="2"/>
    </row>
    <row r="109" spans="1:17" ht="19.899999999999999" customHeight="1" x14ac:dyDescent="0.3">
      <c r="A109" s="13">
        <v>108</v>
      </c>
      <c r="B109" s="14">
        <v>44981</v>
      </c>
      <c r="C109" s="15" t="s">
        <v>5</v>
      </c>
      <c r="D109" t="s">
        <v>452</v>
      </c>
      <c r="E109" t="s">
        <v>414</v>
      </c>
      <c r="F109" s="17" t="s">
        <v>453</v>
      </c>
      <c r="G109" s="18" t="s">
        <v>11</v>
      </c>
      <c r="H109" s="19">
        <v>1676.5</v>
      </c>
      <c r="I109" s="17" t="s">
        <v>454</v>
      </c>
      <c r="J109" s="17" t="s">
        <v>124</v>
      </c>
      <c r="K109" s="20"/>
      <c r="L109" s="20"/>
      <c r="M109" s="17" t="s">
        <v>435</v>
      </c>
      <c r="N109" s="14">
        <v>44981</v>
      </c>
      <c r="O109" s="16" t="s">
        <v>113</v>
      </c>
      <c r="P109" s="21"/>
      <c r="Q109" s="2"/>
    </row>
    <row r="110" spans="1:17" ht="19.899999999999999" customHeight="1" x14ac:dyDescent="0.3">
      <c r="A110" s="13">
        <v>109</v>
      </c>
      <c r="B110" s="14">
        <v>44982</v>
      </c>
      <c r="C110" s="15" t="s">
        <v>5</v>
      </c>
      <c r="D110" t="s">
        <v>455</v>
      </c>
      <c r="E110" t="s">
        <v>414</v>
      </c>
      <c r="F110" t="s">
        <v>123</v>
      </c>
      <c r="G110" s="18" t="s">
        <v>12</v>
      </c>
      <c r="H110" s="19">
        <v>298.35000000000002</v>
      </c>
      <c r="I110" s="17" t="s">
        <v>456</v>
      </c>
      <c r="J110" s="17" t="s">
        <v>124</v>
      </c>
      <c r="K110" s="20"/>
      <c r="L110" s="20"/>
      <c r="M110" s="17" t="s">
        <v>435</v>
      </c>
      <c r="N110" s="14">
        <v>44981</v>
      </c>
      <c r="O110" s="16" t="s">
        <v>113</v>
      </c>
      <c r="P110" s="21"/>
      <c r="Q110" s="2"/>
    </row>
    <row r="111" spans="1:17" ht="19.899999999999999" customHeight="1" x14ac:dyDescent="0.3">
      <c r="A111" s="13">
        <v>110</v>
      </c>
      <c r="B111" s="14">
        <v>44982</v>
      </c>
      <c r="C111" s="15" t="s">
        <v>5</v>
      </c>
      <c r="D111" t="s">
        <v>457</v>
      </c>
      <c r="E111" t="s">
        <v>458</v>
      </c>
      <c r="F111" t="s">
        <v>123</v>
      </c>
      <c r="G111" s="18" t="s">
        <v>12</v>
      </c>
      <c r="H111" s="69">
        <v>936.99</v>
      </c>
      <c r="I111" s="17" t="s">
        <v>459</v>
      </c>
      <c r="J111" s="17" t="s">
        <v>460</v>
      </c>
      <c r="K111" s="20"/>
      <c r="L111" s="20"/>
      <c r="M111" s="17" t="s">
        <v>435</v>
      </c>
      <c r="N111" s="14">
        <v>44981</v>
      </c>
      <c r="O111" s="16" t="s">
        <v>113</v>
      </c>
      <c r="P111" s="21"/>
      <c r="Q111" s="2"/>
    </row>
    <row r="112" spans="1:17" ht="19.899999999999999" customHeight="1" x14ac:dyDescent="0.3">
      <c r="A112" s="13">
        <v>111</v>
      </c>
      <c r="B112" s="14">
        <v>44982</v>
      </c>
      <c r="C112" s="15" t="s">
        <v>5</v>
      </c>
      <c r="D112" s="16" t="s">
        <v>461</v>
      </c>
      <c r="E112" s="16" t="s">
        <v>109</v>
      </c>
      <c r="F112" s="17" t="s">
        <v>462</v>
      </c>
      <c r="G112" s="18" t="s">
        <v>13</v>
      </c>
      <c r="H112" s="19">
        <v>300</v>
      </c>
      <c r="I112" s="17" t="s">
        <v>463</v>
      </c>
      <c r="J112" s="17" t="s">
        <v>116</v>
      </c>
      <c r="K112" s="20" t="s">
        <v>113</v>
      </c>
      <c r="L112" s="20" t="s">
        <v>464</v>
      </c>
      <c r="M112" s="17" t="s">
        <v>466</v>
      </c>
      <c r="N112" s="14">
        <v>44982</v>
      </c>
      <c r="O112" s="16" t="s">
        <v>465</v>
      </c>
      <c r="P112" s="21"/>
      <c r="Q112" s="2"/>
    </row>
    <row r="113" spans="1:17" ht="19.899999999999999" customHeight="1" x14ac:dyDescent="0.3">
      <c r="A113" s="13">
        <v>112</v>
      </c>
      <c r="B113" s="14">
        <v>44985</v>
      </c>
      <c r="C113" s="15" t="s">
        <v>5</v>
      </c>
      <c r="D113" t="s">
        <v>467</v>
      </c>
      <c r="E113" t="s">
        <v>468</v>
      </c>
      <c r="F113" t="s">
        <v>221</v>
      </c>
      <c r="G113" s="18" t="s">
        <v>12</v>
      </c>
      <c r="H113" s="19">
        <v>618</v>
      </c>
      <c r="I113" s="17" t="s">
        <v>469</v>
      </c>
      <c r="J113" s="17" t="s">
        <v>470</v>
      </c>
      <c r="K113" s="20"/>
      <c r="L113" s="20"/>
      <c r="M113" s="17" t="s">
        <v>471</v>
      </c>
      <c r="N113" s="14">
        <v>44981</v>
      </c>
      <c r="O113" s="16" t="s">
        <v>171</v>
      </c>
      <c r="P113" s="21"/>
      <c r="Q113" s="2"/>
    </row>
    <row r="114" spans="1:17" ht="19.899999999999999" customHeight="1" x14ac:dyDescent="0.3">
      <c r="A114" s="13">
        <v>113</v>
      </c>
      <c r="B114" s="14">
        <v>44986</v>
      </c>
      <c r="C114" s="15" t="s">
        <v>5</v>
      </c>
      <c r="D114" t="s">
        <v>472</v>
      </c>
      <c r="E114" t="s">
        <v>414</v>
      </c>
      <c r="F114" t="s">
        <v>123</v>
      </c>
      <c r="G114" s="18" t="s">
        <v>12</v>
      </c>
      <c r="H114" s="19">
        <v>378.67</v>
      </c>
      <c r="I114" s="17" t="s">
        <v>473</v>
      </c>
      <c r="J114" s="17" t="s">
        <v>474</v>
      </c>
      <c r="K114" s="20"/>
      <c r="L114" s="20"/>
      <c r="M114" s="17" t="s">
        <v>475</v>
      </c>
      <c r="N114" s="14">
        <v>44985</v>
      </c>
      <c r="O114" s="16" t="s">
        <v>113</v>
      </c>
      <c r="P114" s="21"/>
      <c r="Q114" s="2"/>
    </row>
    <row r="115" spans="1:17" ht="19.899999999999999" customHeight="1" x14ac:dyDescent="0.3">
      <c r="A115" s="13">
        <v>114</v>
      </c>
      <c r="B115" s="14">
        <v>44986</v>
      </c>
      <c r="C115" s="15" t="s">
        <v>5</v>
      </c>
      <c r="D115" t="s">
        <v>476</v>
      </c>
      <c r="E115" t="s">
        <v>477</v>
      </c>
      <c r="F115" t="s">
        <v>478</v>
      </c>
      <c r="G115" s="18" t="s">
        <v>29</v>
      </c>
      <c r="H115" s="19">
        <v>11060</v>
      </c>
      <c r="I115" s="17"/>
      <c r="J115" s="17"/>
      <c r="K115" s="20"/>
      <c r="L115" s="20"/>
      <c r="M115" s="17"/>
      <c r="N115" s="14"/>
      <c r="O115" s="16"/>
      <c r="P115" s="21"/>
      <c r="Q115" s="2"/>
    </row>
    <row r="116" spans="1:17" ht="19.899999999999999" customHeight="1" x14ac:dyDescent="0.3">
      <c r="A116" s="13">
        <v>115</v>
      </c>
      <c r="B116" s="14">
        <v>44993</v>
      </c>
      <c r="C116" s="15" t="s">
        <v>5</v>
      </c>
      <c r="D116" t="s">
        <v>479</v>
      </c>
      <c r="E116" t="s">
        <v>480</v>
      </c>
      <c r="F116" s="17" t="s">
        <v>481</v>
      </c>
      <c r="G116" s="18" t="s">
        <v>9</v>
      </c>
      <c r="H116" s="19">
        <v>6000</v>
      </c>
      <c r="I116" s="17" t="s">
        <v>482</v>
      </c>
      <c r="J116" s="17"/>
      <c r="K116" s="20"/>
      <c r="L116" s="20"/>
      <c r="M116" s="17"/>
      <c r="N116" s="14">
        <v>45002</v>
      </c>
      <c r="O116" s="16" t="s">
        <v>113</v>
      </c>
      <c r="P116" s="21"/>
      <c r="Q116" s="2"/>
    </row>
    <row r="117" spans="1:17" ht="19.899999999999999" customHeight="1" x14ac:dyDescent="0.3">
      <c r="A117" s="13">
        <v>116</v>
      </c>
      <c r="B117" s="14">
        <v>44994</v>
      </c>
      <c r="C117" s="15" t="s">
        <v>5</v>
      </c>
      <c r="D117" t="s">
        <v>483</v>
      </c>
      <c r="E117" t="s">
        <v>414</v>
      </c>
      <c r="F117" t="s">
        <v>484</v>
      </c>
      <c r="G117" s="18" t="s">
        <v>11</v>
      </c>
      <c r="H117" s="19">
        <v>6493.7</v>
      </c>
      <c r="I117" s="17" t="s">
        <v>485</v>
      </c>
      <c r="J117" s="17">
        <v>49</v>
      </c>
      <c r="K117" s="20"/>
      <c r="L117" s="20"/>
      <c r="M117" s="17" t="s">
        <v>486</v>
      </c>
      <c r="N117" s="14">
        <v>45002</v>
      </c>
      <c r="O117" s="16" t="s">
        <v>113</v>
      </c>
      <c r="P117" s="21"/>
      <c r="Q117" s="2"/>
    </row>
    <row r="118" spans="1:17" ht="19.899999999999999" customHeight="1" x14ac:dyDescent="0.3">
      <c r="A118" s="13">
        <v>117</v>
      </c>
      <c r="B118" s="14">
        <v>44995</v>
      </c>
      <c r="C118" s="15" t="s">
        <v>6</v>
      </c>
      <c r="D118" t="s">
        <v>487</v>
      </c>
      <c r="E118" t="s">
        <v>157</v>
      </c>
      <c r="F118" s="17" t="s">
        <v>488</v>
      </c>
      <c r="G118" s="18" t="s">
        <v>7</v>
      </c>
      <c r="H118" s="19">
        <v>4400</v>
      </c>
      <c r="I118" s="17"/>
      <c r="J118" s="17"/>
      <c r="K118" s="20"/>
      <c r="L118" s="20"/>
      <c r="M118" s="17"/>
      <c r="N118" s="14"/>
      <c r="O118" s="16"/>
      <c r="P118" s="21"/>
      <c r="Q118" s="2"/>
    </row>
    <row r="119" spans="1:17" ht="19.899999999999999" customHeight="1" x14ac:dyDescent="0.3">
      <c r="A119" s="13">
        <v>118</v>
      </c>
      <c r="B119" s="14">
        <v>44998</v>
      </c>
      <c r="C119" s="15" t="s">
        <v>5</v>
      </c>
      <c r="D119" t="s">
        <v>489</v>
      </c>
      <c r="E119" t="s">
        <v>490</v>
      </c>
      <c r="F119" t="s">
        <v>123</v>
      </c>
      <c r="G119" s="18" t="s">
        <v>12</v>
      </c>
      <c r="H119" s="69">
        <v>317</v>
      </c>
      <c r="I119" s="17" t="s">
        <v>491</v>
      </c>
      <c r="J119" s="17" t="s">
        <v>124</v>
      </c>
      <c r="K119" s="20"/>
      <c r="L119" s="20"/>
      <c r="M119" s="17" t="s">
        <v>492</v>
      </c>
      <c r="N119" s="14">
        <v>44998</v>
      </c>
      <c r="O119" s="16" t="s">
        <v>171</v>
      </c>
      <c r="P119" s="21"/>
      <c r="Q119" s="2"/>
    </row>
    <row r="120" spans="1:17" ht="19.899999999999999" customHeight="1" x14ac:dyDescent="0.3">
      <c r="A120" s="13">
        <v>119</v>
      </c>
      <c r="B120" s="14">
        <v>44998</v>
      </c>
      <c r="C120" s="15" t="s">
        <v>5</v>
      </c>
      <c r="D120" t="s">
        <v>493</v>
      </c>
      <c r="E120" t="s">
        <v>494</v>
      </c>
      <c r="F120" s="17" t="s">
        <v>495</v>
      </c>
      <c r="G120" s="18" t="s">
        <v>7</v>
      </c>
      <c r="H120" s="19">
        <v>9000</v>
      </c>
      <c r="I120" s="17"/>
      <c r="J120" s="17"/>
      <c r="K120" s="20"/>
      <c r="L120" s="20"/>
      <c r="M120" s="17"/>
      <c r="N120" s="14"/>
      <c r="O120" s="16"/>
      <c r="P120" s="21"/>
      <c r="Q120" s="2"/>
    </row>
    <row r="121" spans="1:17" ht="19.899999999999999" customHeight="1" x14ac:dyDescent="0.3">
      <c r="A121" s="13">
        <v>120</v>
      </c>
      <c r="B121" s="14">
        <v>45000</v>
      </c>
      <c r="C121" s="15" t="s">
        <v>5</v>
      </c>
      <c r="D121" t="s">
        <v>496</v>
      </c>
      <c r="E121" t="s">
        <v>414</v>
      </c>
      <c r="F121" t="s">
        <v>497</v>
      </c>
      <c r="G121" s="18" t="s">
        <v>11</v>
      </c>
      <c r="H121" s="19">
        <v>838.25</v>
      </c>
      <c r="I121" s="17" t="s">
        <v>498</v>
      </c>
      <c r="J121" s="17" t="s">
        <v>300</v>
      </c>
      <c r="K121" s="20"/>
      <c r="L121" s="20"/>
      <c r="M121" s="17" t="s">
        <v>486</v>
      </c>
      <c r="N121" s="14">
        <v>45002</v>
      </c>
      <c r="O121" s="16" t="s">
        <v>113</v>
      </c>
      <c r="P121" s="21"/>
      <c r="Q121" s="2"/>
    </row>
    <row r="122" spans="1:17" ht="19.899999999999999" customHeight="1" x14ac:dyDescent="0.3">
      <c r="A122" s="13">
        <v>121</v>
      </c>
      <c r="B122" s="14">
        <v>45000</v>
      </c>
      <c r="C122" s="15" t="s">
        <v>5</v>
      </c>
      <c r="D122" t="s">
        <v>499</v>
      </c>
      <c r="E122" t="s">
        <v>414</v>
      </c>
      <c r="F122" t="s">
        <v>500</v>
      </c>
      <c r="G122" s="18" t="s">
        <v>11</v>
      </c>
      <c r="H122" s="19">
        <v>1077.75</v>
      </c>
      <c r="I122" s="17" t="s">
        <v>498</v>
      </c>
      <c r="J122" s="17" t="s">
        <v>124</v>
      </c>
      <c r="K122" s="20"/>
      <c r="L122" s="20"/>
      <c r="M122" s="17" t="s">
        <v>486</v>
      </c>
      <c r="N122" s="14">
        <v>45002</v>
      </c>
      <c r="O122" s="16" t="s">
        <v>113</v>
      </c>
      <c r="P122" s="21"/>
      <c r="Q122" s="2"/>
    </row>
    <row r="123" spans="1:17" ht="19.899999999999999" customHeight="1" x14ac:dyDescent="0.3">
      <c r="A123" s="13">
        <v>122</v>
      </c>
      <c r="B123" s="14">
        <v>45001</v>
      </c>
      <c r="C123" s="15" t="s">
        <v>6</v>
      </c>
      <c r="D123" t="s">
        <v>501</v>
      </c>
      <c r="E123" t="s">
        <v>165</v>
      </c>
      <c r="F123" s="17" t="s">
        <v>502</v>
      </c>
      <c r="G123" s="18" t="s">
        <v>7</v>
      </c>
      <c r="H123" s="19">
        <v>4000</v>
      </c>
      <c r="I123" s="17"/>
      <c r="J123" s="17"/>
      <c r="K123" s="20"/>
      <c r="L123" s="20"/>
      <c r="M123" s="17"/>
      <c r="N123" s="14"/>
      <c r="O123" s="16"/>
      <c r="P123" s="21"/>
      <c r="Q123" s="2"/>
    </row>
    <row r="124" spans="1:17" ht="19.899999999999999" customHeight="1" x14ac:dyDescent="0.3">
      <c r="A124" s="13">
        <v>123</v>
      </c>
      <c r="B124" s="14">
        <v>45001</v>
      </c>
      <c r="C124" s="15" t="s">
        <v>30</v>
      </c>
      <c r="D124" s="16" t="s">
        <v>503</v>
      </c>
      <c r="E124" s="16" t="s">
        <v>109</v>
      </c>
      <c r="F124" s="17" t="s">
        <v>504</v>
      </c>
      <c r="G124" s="18" t="s">
        <v>13</v>
      </c>
      <c r="H124" s="19">
        <v>400</v>
      </c>
      <c r="I124" s="17" t="s">
        <v>504</v>
      </c>
      <c r="J124" s="17" t="s">
        <v>424</v>
      </c>
      <c r="K124" s="20" t="s">
        <v>113</v>
      </c>
      <c r="L124" s="20" t="s">
        <v>113</v>
      </c>
      <c r="M124" s="17" t="s">
        <v>486</v>
      </c>
      <c r="N124" s="14" t="s">
        <v>505</v>
      </c>
      <c r="O124" s="16" t="s">
        <v>113</v>
      </c>
      <c r="P124" s="21"/>
      <c r="Q124" s="2"/>
    </row>
    <row r="125" spans="1:17" ht="19.899999999999999" customHeight="1" x14ac:dyDescent="0.3">
      <c r="A125" s="13">
        <v>124</v>
      </c>
      <c r="B125" s="14">
        <v>45002</v>
      </c>
      <c r="C125" s="15" t="s">
        <v>5</v>
      </c>
      <c r="D125" t="s">
        <v>506</v>
      </c>
      <c r="E125" t="s">
        <v>130</v>
      </c>
      <c r="F125" t="s">
        <v>232</v>
      </c>
      <c r="G125" s="18" t="s">
        <v>13</v>
      </c>
      <c r="H125" s="19">
        <v>1300.02</v>
      </c>
      <c r="I125" s="17" t="s">
        <v>507</v>
      </c>
      <c r="J125" s="17" t="s">
        <v>124</v>
      </c>
      <c r="K125" s="20" t="s">
        <v>171</v>
      </c>
      <c r="L125" s="20" t="s">
        <v>113</v>
      </c>
      <c r="M125" s="17" t="s">
        <v>486</v>
      </c>
      <c r="N125" s="14" t="s">
        <v>508</v>
      </c>
      <c r="O125" s="16" t="s">
        <v>113</v>
      </c>
      <c r="P125" s="21"/>
      <c r="Q125" s="2"/>
    </row>
    <row r="126" spans="1:17" ht="19.899999999999999" customHeight="1" x14ac:dyDescent="0.3">
      <c r="A126" s="13">
        <v>125</v>
      </c>
      <c r="B126" s="14">
        <v>45002</v>
      </c>
      <c r="C126" s="15" t="s">
        <v>5</v>
      </c>
      <c r="D126" t="s">
        <v>509</v>
      </c>
      <c r="E126" t="s">
        <v>126</v>
      </c>
      <c r="F126" t="s">
        <v>510</v>
      </c>
      <c r="G126" s="18" t="s">
        <v>11</v>
      </c>
      <c r="H126" s="19">
        <v>4600.01</v>
      </c>
      <c r="I126" s="17" t="s">
        <v>498</v>
      </c>
      <c r="J126" s="17" t="s">
        <v>511</v>
      </c>
      <c r="K126" s="20"/>
      <c r="L126" s="20"/>
      <c r="M126" s="17" t="s">
        <v>486</v>
      </c>
      <c r="N126" s="14" t="s">
        <v>508</v>
      </c>
      <c r="O126" s="16" t="s">
        <v>171</v>
      </c>
      <c r="P126" s="21"/>
      <c r="Q126" s="2"/>
    </row>
    <row r="127" spans="1:17" ht="19.899999999999999" customHeight="1" x14ac:dyDescent="0.3">
      <c r="A127" s="13">
        <v>126</v>
      </c>
      <c r="B127" s="14">
        <v>45002</v>
      </c>
      <c r="C127" s="15" t="s">
        <v>30</v>
      </c>
      <c r="D127" s="16" t="s">
        <v>512</v>
      </c>
      <c r="E127" s="16" t="s">
        <v>109</v>
      </c>
      <c r="F127" s="17" t="s">
        <v>513</v>
      </c>
      <c r="G127" s="18" t="s">
        <v>13</v>
      </c>
      <c r="H127" s="19">
        <v>300</v>
      </c>
      <c r="I127" s="17" t="s">
        <v>514</v>
      </c>
      <c r="J127" s="17" t="s">
        <v>300</v>
      </c>
      <c r="K127" s="20" t="s">
        <v>447</v>
      </c>
      <c r="L127" s="20" t="s">
        <v>113</v>
      </c>
      <c r="M127" s="17" t="s">
        <v>486</v>
      </c>
      <c r="N127" s="14">
        <v>45002</v>
      </c>
      <c r="O127" s="16" t="s">
        <v>113</v>
      </c>
      <c r="P127" s="21"/>
      <c r="Q127" s="2"/>
    </row>
    <row r="128" spans="1:17" ht="19.899999999999999" customHeight="1" x14ac:dyDescent="0.3">
      <c r="A128" s="13">
        <v>127</v>
      </c>
      <c r="B128" s="14">
        <v>45002</v>
      </c>
      <c r="C128" s="15" t="s">
        <v>30</v>
      </c>
      <c r="D128" s="16" t="s">
        <v>515</v>
      </c>
      <c r="E128" s="16" t="s">
        <v>109</v>
      </c>
      <c r="F128" s="17" t="s">
        <v>516</v>
      </c>
      <c r="G128" s="18" t="s">
        <v>13</v>
      </c>
      <c r="H128" s="19">
        <v>380</v>
      </c>
      <c r="I128" s="17" t="s">
        <v>517</v>
      </c>
      <c r="J128" s="17" t="s">
        <v>289</v>
      </c>
      <c r="K128" s="20" t="s">
        <v>113</v>
      </c>
      <c r="L128" s="20" t="s">
        <v>113</v>
      </c>
      <c r="M128" s="17" t="s">
        <v>486</v>
      </c>
      <c r="N128" s="14">
        <v>45002</v>
      </c>
      <c r="O128" s="16" t="s">
        <v>113</v>
      </c>
      <c r="P128" s="21"/>
      <c r="Q128" s="2"/>
    </row>
    <row r="129" spans="1:17" ht="19.899999999999999" customHeight="1" x14ac:dyDescent="0.3">
      <c r="A129" s="13">
        <v>128</v>
      </c>
      <c r="B129" s="14">
        <v>45002</v>
      </c>
      <c r="C129" s="15" t="s">
        <v>30</v>
      </c>
      <c r="D129" s="16" t="s">
        <v>518</v>
      </c>
      <c r="E129" s="16" t="s">
        <v>109</v>
      </c>
      <c r="F129" s="17" t="s">
        <v>519</v>
      </c>
      <c r="G129" s="18" t="s">
        <v>13</v>
      </c>
      <c r="H129" s="19">
        <v>300</v>
      </c>
      <c r="I129" s="17" t="s">
        <v>519</v>
      </c>
      <c r="J129" s="17" t="s">
        <v>520</v>
      </c>
      <c r="K129" s="20" t="s">
        <v>113</v>
      </c>
      <c r="L129" s="20" t="s">
        <v>113</v>
      </c>
      <c r="M129" s="17" t="s">
        <v>486</v>
      </c>
      <c r="N129" s="14">
        <v>45002</v>
      </c>
      <c r="O129" s="16" t="s">
        <v>113</v>
      </c>
      <c r="P129" s="21"/>
      <c r="Q129" s="2"/>
    </row>
    <row r="130" spans="1:17" ht="19.899999999999999" customHeight="1" x14ac:dyDescent="0.3">
      <c r="A130" s="13">
        <v>129</v>
      </c>
      <c r="B130" s="14">
        <v>45002</v>
      </c>
      <c r="C130" s="15" t="s">
        <v>30</v>
      </c>
      <c r="D130" s="16" t="s">
        <v>521</v>
      </c>
      <c r="E130" s="16" t="s">
        <v>109</v>
      </c>
      <c r="F130" s="17" t="s">
        <v>519</v>
      </c>
      <c r="G130" s="18" t="s">
        <v>13</v>
      </c>
      <c r="H130" s="19">
        <v>300</v>
      </c>
      <c r="I130" s="17" t="s">
        <v>519</v>
      </c>
      <c r="J130" s="17" t="s">
        <v>230</v>
      </c>
      <c r="K130" s="20" t="s">
        <v>113</v>
      </c>
      <c r="L130" s="20" t="s">
        <v>113</v>
      </c>
      <c r="M130" s="17" t="s">
        <v>486</v>
      </c>
      <c r="N130" s="14">
        <v>45002</v>
      </c>
      <c r="O130" s="16" t="s">
        <v>113</v>
      </c>
      <c r="P130" s="21"/>
      <c r="Q130" s="2"/>
    </row>
    <row r="131" spans="1:17" ht="19.899999999999999" customHeight="1" x14ac:dyDescent="0.3">
      <c r="A131" s="13">
        <v>130</v>
      </c>
      <c r="B131" s="14">
        <v>45002</v>
      </c>
      <c r="C131" s="15" t="s">
        <v>30</v>
      </c>
      <c r="D131" s="16" t="s">
        <v>522</v>
      </c>
      <c r="E131" s="16" t="s">
        <v>109</v>
      </c>
      <c r="F131" s="17" t="s">
        <v>523</v>
      </c>
      <c r="G131" s="18" t="s">
        <v>13</v>
      </c>
      <c r="H131" s="19">
        <v>700</v>
      </c>
      <c r="I131" s="17" t="s">
        <v>523</v>
      </c>
      <c r="J131" s="17" t="s">
        <v>524</v>
      </c>
      <c r="K131" s="20" t="s">
        <v>525</v>
      </c>
      <c r="L131" s="20" t="s">
        <v>113</v>
      </c>
      <c r="M131" s="17" t="s">
        <v>486</v>
      </c>
      <c r="N131" s="14">
        <v>45002</v>
      </c>
      <c r="O131" s="16" t="s">
        <v>113</v>
      </c>
      <c r="P131" s="21"/>
      <c r="Q131" s="2"/>
    </row>
    <row r="132" spans="1:17" ht="19.899999999999999" customHeight="1" x14ac:dyDescent="0.3">
      <c r="A132" s="13">
        <v>131</v>
      </c>
      <c r="B132" s="14">
        <v>45002</v>
      </c>
      <c r="C132" s="15" t="s">
        <v>30</v>
      </c>
      <c r="D132" s="16" t="s">
        <v>526</v>
      </c>
      <c r="E132" s="16" t="s">
        <v>109</v>
      </c>
      <c r="F132" s="17" t="s">
        <v>527</v>
      </c>
      <c r="G132" s="18" t="s">
        <v>13</v>
      </c>
      <c r="H132" s="19">
        <v>850</v>
      </c>
      <c r="I132" s="17" t="s">
        <v>527</v>
      </c>
      <c r="J132" s="17" t="s">
        <v>528</v>
      </c>
      <c r="K132" s="20" t="s">
        <v>529</v>
      </c>
      <c r="L132" s="20" t="s">
        <v>113</v>
      </c>
      <c r="M132" s="17" t="s">
        <v>486</v>
      </c>
      <c r="N132" s="14">
        <v>45002</v>
      </c>
      <c r="O132" s="16" t="s">
        <v>113</v>
      </c>
      <c r="P132" s="21"/>
      <c r="Q132" s="2"/>
    </row>
    <row r="133" spans="1:17" ht="19.899999999999999" customHeight="1" x14ac:dyDescent="0.3">
      <c r="A133" s="13">
        <v>132</v>
      </c>
      <c r="B133" s="14">
        <v>45007</v>
      </c>
      <c r="C133" s="15" t="s">
        <v>5</v>
      </c>
      <c r="D133" t="s">
        <v>530</v>
      </c>
      <c r="E133" t="s">
        <v>531</v>
      </c>
      <c r="F133" t="s">
        <v>532</v>
      </c>
      <c r="G133" s="18" t="s">
        <v>12</v>
      </c>
      <c r="H133" s="19">
        <v>352</v>
      </c>
      <c r="I133" s="17" t="s">
        <v>533</v>
      </c>
      <c r="J133" s="17" t="s">
        <v>534</v>
      </c>
      <c r="K133" s="20"/>
      <c r="L133" s="20"/>
      <c r="M133" s="17" t="s">
        <v>492</v>
      </c>
      <c r="N133" s="14">
        <v>45001</v>
      </c>
      <c r="O133" s="16" t="s">
        <v>171</v>
      </c>
      <c r="P133" s="21"/>
      <c r="Q133" s="2"/>
    </row>
    <row r="134" spans="1:17" ht="19.899999999999999" customHeight="1" x14ac:dyDescent="0.3">
      <c r="A134" s="13">
        <v>133</v>
      </c>
      <c r="B134" s="14">
        <v>45007</v>
      </c>
      <c r="C134" s="15" t="s">
        <v>5</v>
      </c>
      <c r="D134" t="s">
        <v>535</v>
      </c>
      <c r="E134" s="16" t="s">
        <v>138</v>
      </c>
      <c r="F134" t="s">
        <v>536</v>
      </c>
      <c r="G134" s="18" t="s">
        <v>12</v>
      </c>
      <c r="H134" s="19">
        <v>44</v>
      </c>
      <c r="I134" s="17" t="s">
        <v>537</v>
      </c>
      <c r="J134" s="17" t="s">
        <v>124</v>
      </c>
      <c r="K134" s="20"/>
      <c r="L134" s="20"/>
      <c r="M134" s="17" t="s">
        <v>486</v>
      </c>
      <c r="N134" s="14">
        <v>45002</v>
      </c>
      <c r="O134" s="16" t="s">
        <v>113</v>
      </c>
      <c r="P134" s="21"/>
      <c r="Q134" s="2"/>
    </row>
    <row r="135" spans="1:17" ht="19.899999999999999" customHeight="1" x14ac:dyDescent="0.3">
      <c r="A135" s="13">
        <v>134</v>
      </c>
      <c r="B135" s="14">
        <v>45008</v>
      </c>
      <c r="C135" s="15" t="s">
        <v>6</v>
      </c>
      <c r="D135" t="s">
        <v>538</v>
      </c>
      <c r="E135" t="s">
        <v>154</v>
      </c>
      <c r="F135" s="17" t="s">
        <v>539</v>
      </c>
      <c r="G135" s="18" t="s">
        <v>7</v>
      </c>
      <c r="H135" s="19">
        <v>4800</v>
      </c>
      <c r="I135" s="17"/>
      <c r="J135" s="17"/>
      <c r="K135" s="20"/>
      <c r="L135" s="20"/>
      <c r="M135" s="17"/>
      <c r="N135" s="14"/>
      <c r="O135" s="16"/>
      <c r="P135" s="21"/>
      <c r="Q135" s="2"/>
    </row>
    <row r="136" spans="1:17" ht="19.899999999999999" customHeight="1" x14ac:dyDescent="0.3">
      <c r="A136" s="13">
        <v>135</v>
      </c>
      <c r="B136" s="14">
        <v>45010</v>
      </c>
      <c r="C136" s="15" t="s">
        <v>5</v>
      </c>
      <c r="D136" t="s">
        <v>540</v>
      </c>
      <c r="E136" t="s">
        <v>294</v>
      </c>
      <c r="F136" t="s">
        <v>123</v>
      </c>
      <c r="G136" s="18" t="s">
        <v>12</v>
      </c>
      <c r="H136" s="69">
        <v>325</v>
      </c>
      <c r="I136" s="17" t="s">
        <v>541</v>
      </c>
      <c r="J136" s="17" t="s">
        <v>124</v>
      </c>
      <c r="K136" s="20"/>
      <c r="L136" s="20"/>
      <c r="M136" s="17" t="s">
        <v>541</v>
      </c>
      <c r="N136" s="14">
        <v>45009</v>
      </c>
      <c r="O136" s="16" t="s">
        <v>171</v>
      </c>
      <c r="P136" s="21"/>
      <c r="Q136" s="2"/>
    </row>
    <row r="137" spans="1:17" ht="19.899999999999999" customHeight="1" x14ac:dyDescent="0.3">
      <c r="A137" s="13">
        <v>136</v>
      </c>
      <c r="B137" s="14">
        <v>45012</v>
      </c>
      <c r="C137" s="15" t="s">
        <v>6</v>
      </c>
      <c r="D137" t="s">
        <v>542</v>
      </c>
      <c r="E137" t="s">
        <v>165</v>
      </c>
      <c r="F137" s="67" t="s">
        <v>543</v>
      </c>
      <c r="G137" s="18" t="s">
        <v>7</v>
      </c>
      <c r="H137" s="19">
        <v>4000</v>
      </c>
      <c r="I137" s="17"/>
      <c r="J137" s="17"/>
      <c r="K137" s="20"/>
      <c r="L137" s="20"/>
      <c r="M137" s="17"/>
      <c r="N137" s="14"/>
      <c r="O137" s="16"/>
      <c r="P137" s="21"/>
      <c r="Q137" s="2"/>
    </row>
    <row r="138" spans="1:17" ht="19.899999999999999" customHeight="1" x14ac:dyDescent="0.3">
      <c r="A138" s="13">
        <v>137</v>
      </c>
      <c r="B138" s="14"/>
      <c r="C138" s="15"/>
      <c r="D138" s="16"/>
      <c r="E138" s="16"/>
      <c r="F138" s="17"/>
      <c r="G138" s="18"/>
      <c r="H138" s="19"/>
      <c r="I138" s="17"/>
      <c r="J138" s="17"/>
      <c r="K138" s="20"/>
      <c r="L138" s="20"/>
      <c r="M138" s="17"/>
      <c r="N138" s="14"/>
      <c r="O138" s="16"/>
      <c r="P138" s="21"/>
      <c r="Q138" s="2"/>
    </row>
    <row r="139" spans="1:17" ht="19.899999999999999" customHeight="1" x14ac:dyDescent="0.3">
      <c r="A139" s="13">
        <v>138</v>
      </c>
      <c r="B139" s="14"/>
      <c r="C139" s="15"/>
      <c r="D139" s="16"/>
      <c r="E139" s="16"/>
      <c r="F139" s="17"/>
      <c r="G139" s="18"/>
      <c r="H139" s="19"/>
      <c r="I139" s="17"/>
      <c r="J139" s="17"/>
      <c r="K139" s="20"/>
      <c r="L139" s="20"/>
      <c r="M139" s="17"/>
      <c r="N139" s="14"/>
      <c r="O139" s="16"/>
      <c r="P139" s="21"/>
      <c r="Q139" s="2"/>
    </row>
    <row r="140" spans="1:17" ht="19.899999999999999" customHeight="1" x14ac:dyDescent="0.3">
      <c r="A140" s="13">
        <v>139</v>
      </c>
      <c r="B140" s="14"/>
      <c r="C140" s="15"/>
      <c r="D140" s="16"/>
      <c r="E140" s="16"/>
      <c r="F140" s="17"/>
      <c r="G140" s="18"/>
      <c r="H140" s="19"/>
      <c r="I140" s="17"/>
      <c r="J140" s="17"/>
      <c r="K140" s="20"/>
      <c r="L140" s="20"/>
      <c r="M140" s="17"/>
      <c r="N140" s="14"/>
      <c r="O140" s="16"/>
      <c r="P140" s="21"/>
      <c r="Q140" s="2"/>
    </row>
    <row r="141" spans="1:17" ht="19.899999999999999" customHeight="1" x14ac:dyDescent="0.3">
      <c r="A141" s="13">
        <v>140</v>
      </c>
      <c r="B141" s="14"/>
      <c r="C141" s="15"/>
      <c r="D141" s="16"/>
      <c r="E141" s="16"/>
      <c r="F141" s="17"/>
      <c r="G141" s="18"/>
      <c r="H141" s="19"/>
      <c r="I141" s="17"/>
      <c r="J141" s="17"/>
      <c r="K141" s="20"/>
      <c r="L141" s="20"/>
      <c r="M141" s="17"/>
      <c r="N141" s="14"/>
      <c r="O141" s="16"/>
      <c r="P141" s="21"/>
      <c r="Q141" s="2"/>
    </row>
    <row r="142" spans="1:17" ht="19.899999999999999" customHeight="1" x14ac:dyDescent="0.3">
      <c r="A142" s="13">
        <v>141</v>
      </c>
      <c r="B142" s="14"/>
      <c r="C142" s="15"/>
      <c r="D142" s="16"/>
      <c r="E142" s="16"/>
      <c r="F142" s="17"/>
      <c r="G142" s="18"/>
      <c r="H142" s="19"/>
      <c r="I142" s="17"/>
      <c r="J142" s="17"/>
      <c r="K142" s="20"/>
      <c r="L142" s="20"/>
      <c r="M142" s="17"/>
      <c r="N142" s="14"/>
      <c r="O142" s="16"/>
      <c r="P142" s="21"/>
      <c r="Q142" s="2"/>
    </row>
    <row r="143" spans="1:17" ht="19.899999999999999" customHeight="1" x14ac:dyDescent="0.3">
      <c r="A143" s="13">
        <v>142</v>
      </c>
      <c r="B143" s="14"/>
      <c r="C143" s="15"/>
      <c r="D143" s="16"/>
      <c r="E143" s="16"/>
      <c r="F143" s="17"/>
      <c r="G143" s="18"/>
      <c r="H143" s="19"/>
      <c r="I143" s="17"/>
      <c r="J143" s="17"/>
      <c r="K143" s="20"/>
      <c r="L143" s="20"/>
      <c r="M143" s="17"/>
      <c r="N143" s="14"/>
      <c r="O143" s="16"/>
      <c r="P143" s="21"/>
      <c r="Q143" s="2"/>
    </row>
    <row r="144" spans="1:17" ht="19.899999999999999" customHeight="1" x14ac:dyDescent="0.3">
      <c r="A144" s="13">
        <v>143</v>
      </c>
      <c r="B144" s="14"/>
      <c r="C144" s="15"/>
      <c r="D144" s="16"/>
      <c r="E144" s="16"/>
      <c r="F144" s="17"/>
      <c r="G144" s="18"/>
      <c r="H144" s="19"/>
      <c r="I144" s="17"/>
      <c r="J144" s="17"/>
      <c r="K144" s="20"/>
      <c r="L144" s="20"/>
      <c r="M144" s="17"/>
      <c r="N144" s="14"/>
      <c r="O144" s="16"/>
      <c r="P144" s="21"/>
      <c r="Q144" s="2"/>
    </row>
    <row r="145" spans="1:17" ht="19.899999999999999" customHeight="1" x14ac:dyDescent="0.3">
      <c r="A145" s="13">
        <v>144</v>
      </c>
      <c r="B145" s="14"/>
      <c r="C145" s="15"/>
      <c r="D145" s="16"/>
      <c r="E145" s="16"/>
      <c r="F145" s="17"/>
      <c r="G145" s="18"/>
      <c r="H145" s="19"/>
      <c r="I145" s="17"/>
      <c r="J145" s="17"/>
      <c r="K145" s="20"/>
      <c r="L145" s="20"/>
      <c r="M145" s="17"/>
      <c r="N145" s="14"/>
      <c r="O145" s="16"/>
      <c r="P145" s="21"/>
      <c r="Q145" s="2"/>
    </row>
    <row r="146" spans="1:17" ht="19.899999999999999" customHeight="1" x14ac:dyDescent="0.3">
      <c r="A146" s="13">
        <v>145</v>
      </c>
      <c r="B146" s="14"/>
      <c r="C146" s="15"/>
      <c r="D146" s="16"/>
      <c r="E146" s="16"/>
      <c r="F146" s="17"/>
      <c r="G146" s="18"/>
      <c r="H146" s="19"/>
      <c r="I146" s="17"/>
      <c r="J146" s="17"/>
      <c r="K146" s="20"/>
      <c r="L146" s="20"/>
      <c r="M146" s="17"/>
      <c r="N146" s="14"/>
      <c r="O146" s="16"/>
      <c r="P146" s="21"/>
      <c r="Q146" s="2"/>
    </row>
    <row r="147" spans="1:17" ht="19.899999999999999" customHeight="1" x14ac:dyDescent="0.3">
      <c r="A147" s="13">
        <v>146</v>
      </c>
      <c r="B147" s="14"/>
      <c r="C147" s="15"/>
      <c r="D147" s="16"/>
      <c r="E147" s="16"/>
      <c r="F147" s="17"/>
      <c r="G147" s="18"/>
      <c r="H147" s="19"/>
      <c r="I147" s="17"/>
      <c r="J147" s="17"/>
      <c r="K147" s="20"/>
      <c r="L147" s="20"/>
      <c r="M147" s="17"/>
      <c r="N147" s="14"/>
      <c r="O147" s="16"/>
      <c r="P147" s="21"/>
      <c r="Q147" s="2"/>
    </row>
    <row r="148" spans="1:17" ht="19.899999999999999" customHeight="1" x14ac:dyDescent="0.3">
      <c r="A148" s="13">
        <v>147</v>
      </c>
      <c r="B148" s="14"/>
      <c r="C148" s="15"/>
      <c r="D148" s="16"/>
      <c r="E148" s="16"/>
      <c r="F148" s="17"/>
      <c r="G148" s="18"/>
      <c r="H148" s="19"/>
      <c r="I148" s="17"/>
      <c r="J148" s="17"/>
      <c r="K148" s="20"/>
      <c r="L148" s="20"/>
      <c r="M148" s="17"/>
      <c r="N148" s="14"/>
      <c r="O148" s="16"/>
      <c r="P148" s="21"/>
      <c r="Q148" s="2"/>
    </row>
    <row r="149" spans="1:17" ht="19.899999999999999" customHeight="1" x14ac:dyDescent="0.3">
      <c r="A149" s="13">
        <v>148</v>
      </c>
      <c r="B149" s="14"/>
      <c r="C149" s="15"/>
      <c r="D149" s="16"/>
      <c r="E149" s="16"/>
      <c r="F149" s="17"/>
      <c r="G149" s="18"/>
      <c r="H149" s="19"/>
      <c r="I149" s="17"/>
      <c r="J149" s="17"/>
      <c r="K149" s="20"/>
      <c r="L149" s="20"/>
      <c r="M149" s="17"/>
      <c r="N149" s="14"/>
      <c r="O149" s="16"/>
      <c r="P149" s="21"/>
      <c r="Q149" s="2"/>
    </row>
    <row r="150" spans="1:17" ht="19.899999999999999" customHeight="1" x14ac:dyDescent="0.3">
      <c r="A150" s="13">
        <v>149</v>
      </c>
      <c r="B150" s="14"/>
      <c r="C150" s="15"/>
      <c r="D150" s="16"/>
      <c r="E150" s="16"/>
      <c r="F150" s="17"/>
      <c r="G150" s="18"/>
      <c r="H150" s="19"/>
      <c r="I150" s="17"/>
      <c r="J150" s="17"/>
      <c r="K150" s="20"/>
      <c r="L150" s="20"/>
      <c r="M150" s="17"/>
      <c r="N150" s="14"/>
      <c r="O150" s="16"/>
      <c r="P150" s="21"/>
      <c r="Q150" s="2"/>
    </row>
    <row r="151" spans="1:17" ht="19.899999999999999" customHeight="1" x14ac:dyDescent="0.3">
      <c r="A151" s="13">
        <v>150</v>
      </c>
      <c r="B151" s="14"/>
      <c r="C151" s="15"/>
      <c r="D151" s="16"/>
      <c r="E151" s="16"/>
      <c r="F151" s="17"/>
      <c r="G151" s="18"/>
      <c r="H151" s="19"/>
      <c r="I151" s="17"/>
      <c r="J151" s="17"/>
      <c r="K151" s="20"/>
      <c r="L151" s="20"/>
      <c r="M151" s="17"/>
      <c r="N151" s="14"/>
      <c r="O151" s="16"/>
      <c r="P151" s="21"/>
      <c r="Q151" s="2"/>
    </row>
    <row r="152" spans="1:17" ht="19.899999999999999" customHeight="1" x14ac:dyDescent="0.3">
      <c r="A152" s="13">
        <v>151</v>
      </c>
      <c r="B152" s="14"/>
      <c r="C152" s="15"/>
      <c r="D152" s="16"/>
      <c r="E152" s="16"/>
      <c r="F152" s="17"/>
      <c r="G152" s="18"/>
      <c r="H152" s="19"/>
      <c r="I152" s="17"/>
      <c r="J152" s="17"/>
      <c r="K152" s="20"/>
      <c r="L152" s="20"/>
      <c r="M152" s="17"/>
      <c r="N152" s="14"/>
      <c r="O152" s="16"/>
      <c r="P152" s="21"/>
      <c r="Q152" s="2"/>
    </row>
    <row r="153" spans="1:17" ht="19.899999999999999" customHeight="1" x14ac:dyDescent="0.3">
      <c r="A153" s="13">
        <v>152</v>
      </c>
      <c r="B153" s="14"/>
      <c r="C153" s="15"/>
      <c r="D153" s="16"/>
      <c r="E153" s="16"/>
      <c r="F153" s="17"/>
      <c r="G153" s="18"/>
      <c r="H153" s="19"/>
      <c r="I153" s="17"/>
      <c r="J153" s="17"/>
      <c r="K153" s="20"/>
      <c r="L153" s="20"/>
      <c r="M153" s="17"/>
      <c r="N153" s="14"/>
      <c r="O153" s="16"/>
      <c r="P153" s="21"/>
      <c r="Q153" s="2"/>
    </row>
    <row r="154" spans="1:17" ht="19.899999999999999" customHeight="1" x14ac:dyDescent="0.3">
      <c r="A154" s="13">
        <v>153</v>
      </c>
      <c r="B154" s="14"/>
      <c r="C154" s="15"/>
      <c r="D154" s="16"/>
      <c r="E154" s="16"/>
      <c r="F154" s="17"/>
      <c r="G154" s="18"/>
      <c r="H154" s="19"/>
      <c r="I154" s="17"/>
      <c r="J154" s="17"/>
      <c r="K154" s="20"/>
      <c r="L154" s="20"/>
      <c r="M154" s="17"/>
      <c r="N154" s="14"/>
      <c r="O154" s="16"/>
      <c r="P154" s="21"/>
      <c r="Q154" s="2"/>
    </row>
    <row r="155" spans="1:17" ht="19.899999999999999" customHeight="1" x14ac:dyDescent="0.3">
      <c r="A155" s="13">
        <v>154</v>
      </c>
      <c r="B155" s="14"/>
      <c r="C155" s="15"/>
      <c r="D155" s="16"/>
      <c r="E155" s="16"/>
      <c r="F155" s="17"/>
      <c r="G155" s="18"/>
      <c r="H155" s="19"/>
      <c r="I155" s="17"/>
      <c r="J155" s="17"/>
      <c r="K155" s="20"/>
      <c r="L155" s="20"/>
      <c r="M155" s="17"/>
      <c r="N155" s="14"/>
      <c r="O155" s="16"/>
      <c r="P155" s="21"/>
      <c r="Q155" s="2"/>
    </row>
    <row r="156" spans="1:17" ht="19.899999999999999" customHeight="1" x14ac:dyDescent="0.3">
      <c r="A156" s="13">
        <v>155</v>
      </c>
      <c r="B156" s="14"/>
      <c r="C156" s="15"/>
      <c r="D156" s="16"/>
      <c r="E156" s="16"/>
      <c r="F156" s="17"/>
      <c r="G156" s="18"/>
      <c r="H156" s="19"/>
      <c r="I156" s="17"/>
      <c r="J156" s="17"/>
      <c r="K156" s="20"/>
      <c r="L156" s="20"/>
      <c r="M156" s="17"/>
      <c r="N156" s="14"/>
      <c r="O156" s="16"/>
      <c r="P156" s="21"/>
      <c r="Q156" s="2"/>
    </row>
    <row r="157" spans="1:17" ht="19.899999999999999" customHeight="1" x14ac:dyDescent="0.3">
      <c r="A157" s="13">
        <v>156</v>
      </c>
      <c r="B157" s="14"/>
      <c r="C157" s="15"/>
      <c r="D157" s="16"/>
      <c r="E157" s="16"/>
      <c r="F157" s="17"/>
      <c r="G157" s="18"/>
      <c r="H157" s="19"/>
      <c r="I157" s="17"/>
      <c r="J157" s="17"/>
      <c r="K157" s="20"/>
      <c r="L157" s="20"/>
      <c r="M157" s="17"/>
      <c r="N157" s="14"/>
      <c r="O157" s="16"/>
      <c r="P157" s="21"/>
      <c r="Q157" s="2"/>
    </row>
    <row r="158" spans="1:17" ht="19.899999999999999" customHeight="1" x14ac:dyDescent="0.3">
      <c r="A158" s="13">
        <v>157</v>
      </c>
      <c r="B158" s="14"/>
      <c r="C158" s="15"/>
      <c r="D158" s="16"/>
      <c r="E158" s="16"/>
      <c r="F158" s="17"/>
      <c r="G158" s="18"/>
      <c r="H158" s="19"/>
      <c r="I158" s="17"/>
      <c r="J158" s="17"/>
      <c r="K158" s="20"/>
      <c r="L158" s="20"/>
      <c r="M158" s="17"/>
      <c r="N158" s="14"/>
      <c r="O158" s="16"/>
      <c r="P158" s="21"/>
      <c r="Q158" s="2"/>
    </row>
    <row r="159" spans="1:17" ht="19.899999999999999" customHeight="1" x14ac:dyDescent="0.3">
      <c r="A159" s="13">
        <v>158</v>
      </c>
      <c r="B159" s="14"/>
      <c r="C159" s="15"/>
      <c r="D159" s="16"/>
      <c r="E159" s="16"/>
      <c r="F159" s="17"/>
      <c r="G159" s="18"/>
      <c r="H159" s="19"/>
      <c r="I159" s="17"/>
      <c r="J159" s="17"/>
      <c r="K159" s="20"/>
      <c r="L159" s="20"/>
      <c r="M159" s="17"/>
      <c r="N159" s="14"/>
      <c r="O159" s="16"/>
      <c r="P159" s="21"/>
      <c r="Q159" s="2"/>
    </row>
    <row r="160" spans="1:17" ht="19.899999999999999" customHeight="1" x14ac:dyDescent="0.3">
      <c r="A160" s="13">
        <v>159</v>
      </c>
      <c r="B160" s="14"/>
      <c r="C160" s="15"/>
      <c r="D160" s="16"/>
      <c r="E160" s="16"/>
      <c r="F160" s="17"/>
      <c r="G160" s="18"/>
      <c r="H160" s="19"/>
      <c r="I160" s="17"/>
      <c r="J160" s="17"/>
      <c r="K160" s="20"/>
      <c r="L160" s="20"/>
      <c r="M160" s="17"/>
      <c r="N160" s="14"/>
      <c r="O160" s="16"/>
      <c r="P160" s="21"/>
      <c r="Q160" s="2"/>
    </row>
    <row r="161" spans="1:17" ht="19.899999999999999" customHeight="1" x14ac:dyDescent="0.3">
      <c r="A161" s="13">
        <v>160</v>
      </c>
      <c r="B161" s="14"/>
      <c r="C161" s="15"/>
      <c r="D161" s="16"/>
      <c r="E161" s="16"/>
      <c r="F161" s="17"/>
      <c r="G161" s="18"/>
      <c r="H161" s="19"/>
      <c r="I161" s="17"/>
      <c r="J161" s="17"/>
      <c r="K161" s="20"/>
      <c r="L161" s="20"/>
      <c r="M161" s="17"/>
      <c r="N161" s="14"/>
      <c r="O161" s="16"/>
      <c r="P161" s="21"/>
      <c r="Q161" s="2"/>
    </row>
    <row r="162" spans="1:17" ht="19.899999999999999" customHeight="1" x14ac:dyDescent="0.3">
      <c r="A162" s="13">
        <v>161</v>
      </c>
      <c r="B162" s="14"/>
      <c r="C162" s="15"/>
      <c r="D162" s="16"/>
      <c r="E162" s="16"/>
      <c r="F162" s="17"/>
      <c r="G162" s="18"/>
      <c r="H162" s="19"/>
      <c r="I162" s="17"/>
      <c r="J162" s="17"/>
      <c r="K162" s="20"/>
      <c r="L162" s="20"/>
      <c r="M162" s="17"/>
      <c r="N162" s="14"/>
      <c r="O162" s="16"/>
      <c r="P162" s="21"/>
      <c r="Q162" s="2"/>
    </row>
    <row r="163" spans="1:17" ht="19.899999999999999" customHeight="1" x14ac:dyDescent="0.3">
      <c r="A163" s="13">
        <v>162</v>
      </c>
      <c r="B163" s="14"/>
      <c r="C163" s="15"/>
      <c r="D163" s="16"/>
      <c r="E163" s="16"/>
      <c r="F163" s="17"/>
      <c r="G163" s="18"/>
      <c r="H163" s="19"/>
      <c r="I163" s="17"/>
      <c r="J163" s="17"/>
      <c r="K163" s="20"/>
      <c r="L163" s="20"/>
      <c r="M163" s="17"/>
      <c r="N163" s="14"/>
      <c r="O163" s="16"/>
      <c r="P163" s="21"/>
      <c r="Q163" s="2"/>
    </row>
    <row r="164" spans="1:17" ht="19.899999999999999" customHeight="1" x14ac:dyDescent="0.3">
      <c r="A164" s="13">
        <v>163</v>
      </c>
      <c r="B164" s="14"/>
      <c r="C164" s="15"/>
      <c r="D164" s="16"/>
      <c r="E164" s="16"/>
      <c r="F164" s="17"/>
      <c r="G164" s="18"/>
      <c r="H164" s="19"/>
      <c r="I164" s="17"/>
      <c r="J164" s="17"/>
      <c r="K164" s="20"/>
      <c r="L164" s="20"/>
      <c r="M164" s="17"/>
      <c r="N164" s="14"/>
      <c r="O164" s="16"/>
      <c r="P164" s="21"/>
      <c r="Q164" s="2"/>
    </row>
    <row r="165" spans="1:17" ht="19.899999999999999" customHeight="1" x14ac:dyDescent="0.3">
      <c r="A165" s="13">
        <v>164</v>
      </c>
      <c r="B165" s="14"/>
      <c r="C165" s="15"/>
      <c r="D165" s="16"/>
      <c r="E165" s="16"/>
      <c r="F165" s="17"/>
      <c r="G165" s="18"/>
      <c r="H165" s="19"/>
      <c r="I165" s="17"/>
      <c r="J165" s="17"/>
      <c r="K165" s="20"/>
      <c r="L165" s="20"/>
      <c r="M165" s="17"/>
      <c r="N165" s="14"/>
      <c r="O165" s="16"/>
      <c r="P165" s="21"/>
      <c r="Q165" s="2"/>
    </row>
    <row r="166" spans="1:17" ht="19.899999999999999" customHeight="1" x14ac:dyDescent="0.3">
      <c r="A166" s="13">
        <v>165</v>
      </c>
      <c r="B166" s="14"/>
      <c r="C166" s="15"/>
      <c r="D166" s="16"/>
      <c r="E166" s="16"/>
      <c r="F166" s="17"/>
      <c r="G166" s="18"/>
      <c r="H166" s="19"/>
      <c r="I166" s="17"/>
      <c r="J166" s="17"/>
      <c r="K166" s="20"/>
      <c r="L166" s="20"/>
      <c r="M166" s="17"/>
      <c r="N166" s="14"/>
      <c r="O166" s="16"/>
      <c r="P166" s="21"/>
      <c r="Q166" s="2"/>
    </row>
    <row r="167" spans="1:17" ht="19.899999999999999" customHeight="1" x14ac:dyDescent="0.3">
      <c r="A167" s="13">
        <v>166</v>
      </c>
      <c r="B167" s="14"/>
      <c r="C167" s="15"/>
      <c r="D167" s="16"/>
      <c r="E167" s="16"/>
      <c r="F167" s="17"/>
      <c r="G167" s="18"/>
      <c r="H167" s="19"/>
      <c r="I167" s="17"/>
      <c r="J167" s="17"/>
      <c r="K167" s="20"/>
      <c r="L167" s="20"/>
      <c r="M167" s="17"/>
      <c r="N167" s="14"/>
      <c r="O167" s="16"/>
      <c r="P167" s="21"/>
      <c r="Q167" s="2"/>
    </row>
    <row r="168" spans="1:17" ht="19.899999999999999" customHeight="1" x14ac:dyDescent="0.3">
      <c r="A168" s="13">
        <v>167</v>
      </c>
      <c r="B168" s="14"/>
      <c r="C168" s="15"/>
      <c r="D168" s="16"/>
      <c r="E168" s="16"/>
      <c r="F168" s="17"/>
      <c r="G168" s="18"/>
      <c r="H168" s="19"/>
      <c r="I168" s="17"/>
      <c r="J168" s="17"/>
      <c r="K168" s="20"/>
      <c r="L168" s="20"/>
      <c r="M168" s="17"/>
      <c r="N168" s="14"/>
      <c r="O168" s="16"/>
      <c r="P168" s="21"/>
      <c r="Q168" s="2"/>
    </row>
    <row r="169" spans="1:17" ht="19.899999999999999" customHeight="1" x14ac:dyDescent="0.3">
      <c r="A169" s="13">
        <v>168</v>
      </c>
      <c r="B169" s="14"/>
      <c r="C169" s="15"/>
      <c r="D169" s="16"/>
      <c r="E169" s="16"/>
      <c r="F169" s="17"/>
      <c r="G169" s="18"/>
      <c r="H169" s="19"/>
      <c r="I169" s="17"/>
      <c r="J169" s="17"/>
      <c r="K169" s="20"/>
      <c r="L169" s="20"/>
      <c r="M169" s="17"/>
      <c r="N169" s="14"/>
      <c r="O169" s="16"/>
      <c r="P169" s="21"/>
      <c r="Q169" s="2"/>
    </row>
    <row r="170" spans="1:17" ht="19.899999999999999" customHeight="1" x14ac:dyDescent="0.3">
      <c r="A170" s="13">
        <v>169</v>
      </c>
      <c r="B170" s="14"/>
      <c r="C170" s="15"/>
      <c r="D170" s="16"/>
      <c r="E170" s="16"/>
      <c r="F170" s="17"/>
      <c r="G170" s="18"/>
      <c r="H170" s="19"/>
      <c r="I170" s="17"/>
      <c r="J170" s="17"/>
      <c r="K170" s="20"/>
      <c r="L170" s="20"/>
      <c r="M170" s="17"/>
      <c r="N170" s="14"/>
      <c r="O170" s="16"/>
      <c r="P170" s="21"/>
      <c r="Q170" s="2"/>
    </row>
    <row r="171" spans="1:17" ht="19.899999999999999" customHeight="1" x14ac:dyDescent="0.3">
      <c r="A171" s="13">
        <v>170</v>
      </c>
      <c r="B171" s="14"/>
      <c r="C171" s="15"/>
      <c r="D171" s="16"/>
      <c r="E171" s="16"/>
      <c r="F171" s="17"/>
      <c r="G171" s="18"/>
      <c r="H171" s="19"/>
      <c r="I171" s="17"/>
      <c r="J171" s="17"/>
      <c r="K171" s="20"/>
      <c r="L171" s="20"/>
      <c r="M171" s="17"/>
      <c r="N171" s="14"/>
      <c r="O171" s="16"/>
      <c r="P171" s="21"/>
      <c r="Q171" s="2"/>
    </row>
    <row r="172" spans="1:17" ht="19.899999999999999" customHeight="1" x14ac:dyDescent="0.3">
      <c r="A172" s="13">
        <v>171</v>
      </c>
      <c r="B172" s="14"/>
      <c r="C172" s="15"/>
      <c r="D172" s="16"/>
      <c r="E172" s="16"/>
      <c r="F172" s="17"/>
      <c r="G172" s="18"/>
      <c r="H172" s="19"/>
      <c r="I172" s="17"/>
      <c r="J172" s="17"/>
      <c r="K172" s="20"/>
      <c r="L172" s="20"/>
      <c r="M172" s="17"/>
      <c r="N172" s="14"/>
      <c r="O172" s="16"/>
      <c r="P172" s="21"/>
      <c r="Q172" s="2"/>
    </row>
    <row r="173" spans="1:17" ht="19.899999999999999" customHeight="1" x14ac:dyDescent="0.3">
      <c r="A173" s="13">
        <v>172</v>
      </c>
      <c r="B173" s="14"/>
      <c r="C173" s="15"/>
      <c r="D173" s="16"/>
      <c r="E173" s="16"/>
      <c r="F173" s="17"/>
      <c r="G173" s="18"/>
      <c r="H173" s="19"/>
      <c r="I173" s="17"/>
      <c r="J173" s="17"/>
      <c r="K173" s="20"/>
      <c r="L173" s="20"/>
      <c r="M173" s="17"/>
      <c r="N173" s="14"/>
      <c r="O173" s="16"/>
      <c r="P173" s="21"/>
      <c r="Q173" s="2"/>
    </row>
    <row r="174" spans="1:17" ht="19.899999999999999" customHeight="1" x14ac:dyDescent="0.3">
      <c r="A174" s="13">
        <v>173</v>
      </c>
      <c r="B174" s="14"/>
      <c r="C174" s="15"/>
      <c r="D174" s="16"/>
      <c r="E174" s="16"/>
      <c r="F174" s="17"/>
      <c r="G174" s="18"/>
      <c r="H174" s="19"/>
      <c r="I174" s="17"/>
      <c r="J174" s="17"/>
      <c r="K174" s="20"/>
      <c r="L174" s="20"/>
      <c r="M174" s="17"/>
      <c r="N174" s="14"/>
      <c r="O174" s="16"/>
      <c r="P174" s="21"/>
      <c r="Q174" s="2"/>
    </row>
    <row r="175" spans="1:17" ht="19.899999999999999" customHeight="1" x14ac:dyDescent="0.3">
      <c r="A175" s="13">
        <v>174</v>
      </c>
      <c r="B175" s="14"/>
      <c r="C175" s="15"/>
      <c r="D175" s="16"/>
      <c r="E175" s="16"/>
      <c r="F175" s="17"/>
      <c r="G175" s="18"/>
      <c r="H175" s="19"/>
      <c r="I175" s="17"/>
      <c r="J175" s="17"/>
      <c r="K175" s="20"/>
      <c r="L175" s="20"/>
      <c r="M175" s="17"/>
      <c r="N175" s="14"/>
      <c r="O175" s="16"/>
      <c r="P175" s="21"/>
      <c r="Q175" s="2"/>
    </row>
    <row r="176" spans="1:17" ht="19.899999999999999" customHeight="1" x14ac:dyDescent="0.3">
      <c r="A176" s="13">
        <v>175</v>
      </c>
      <c r="B176" s="14"/>
      <c r="C176" s="15"/>
      <c r="D176" s="16"/>
      <c r="E176" s="16"/>
      <c r="F176" s="17"/>
      <c r="G176" s="18"/>
      <c r="H176" s="19"/>
      <c r="I176" s="17"/>
      <c r="J176" s="17"/>
      <c r="K176" s="20"/>
      <c r="L176" s="20"/>
      <c r="M176" s="17"/>
      <c r="N176" s="14"/>
      <c r="O176" s="16"/>
      <c r="P176" s="21"/>
      <c r="Q176" s="2"/>
    </row>
    <row r="177" spans="1:17" ht="19.899999999999999" customHeight="1" x14ac:dyDescent="0.3">
      <c r="A177" s="13">
        <v>176</v>
      </c>
      <c r="B177" s="14"/>
      <c r="C177" s="15"/>
      <c r="D177" s="16"/>
      <c r="E177" s="16"/>
      <c r="F177" s="17"/>
      <c r="G177" s="18"/>
      <c r="H177" s="19"/>
      <c r="I177" s="17"/>
      <c r="J177" s="17"/>
      <c r="K177" s="20"/>
      <c r="L177" s="20"/>
      <c r="M177" s="17"/>
      <c r="N177" s="14"/>
      <c r="O177" s="16"/>
      <c r="P177" s="21"/>
      <c r="Q177" s="2"/>
    </row>
    <row r="178" spans="1:17" ht="19.899999999999999" customHeight="1" x14ac:dyDescent="0.3">
      <c r="A178" s="13">
        <v>177</v>
      </c>
      <c r="B178" s="14"/>
      <c r="C178" s="15"/>
      <c r="D178" s="16"/>
      <c r="E178" s="16"/>
      <c r="F178" s="17"/>
      <c r="G178" s="18"/>
      <c r="H178" s="19"/>
      <c r="I178" s="17"/>
      <c r="J178" s="17"/>
      <c r="K178" s="20"/>
      <c r="L178" s="20"/>
      <c r="M178" s="17"/>
      <c r="N178" s="14"/>
      <c r="O178" s="16"/>
      <c r="P178" s="21"/>
      <c r="Q178" s="2"/>
    </row>
    <row r="179" spans="1:17" ht="19.899999999999999" customHeight="1" x14ac:dyDescent="0.3">
      <c r="A179" s="13">
        <v>178</v>
      </c>
      <c r="B179" s="14"/>
      <c r="C179" s="15"/>
      <c r="D179" s="16"/>
      <c r="E179" s="16"/>
      <c r="F179" s="17"/>
      <c r="G179" s="18"/>
      <c r="H179" s="19"/>
      <c r="I179" s="17"/>
      <c r="J179" s="17"/>
      <c r="K179" s="20"/>
      <c r="L179" s="20"/>
      <c r="M179" s="17"/>
      <c r="N179" s="14"/>
      <c r="O179" s="16"/>
      <c r="P179" s="21"/>
      <c r="Q179" s="2"/>
    </row>
    <row r="180" spans="1:17" ht="19.899999999999999" customHeight="1" x14ac:dyDescent="0.3">
      <c r="A180" s="13">
        <v>179</v>
      </c>
      <c r="B180" s="14"/>
      <c r="C180" s="15"/>
      <c r="D180" s="16"/>
      <c r="E180" s="16"/>
      <c r="F180" s="17"/>
      <c r="G180" s="18"/>
      <c r="H180" s="19"/>
      <c r="I180" s="17"/>
      <c r="J180" s="17"/>
      <c r="K180" s="20"/>
      <c r="L180" s="20"/>
      <c r="M180" s="17"/>
      <c r="N180" s="14"/>
      <c r="O180" s="16"/>
      <c r="P180" s="21"/>
      <c r="Q180" s="2"/>
    </row>
    <row r="181" spans="1:17" ht="19.899999999999999" customHeight="1" x14ac:dyDescent="0.3">
      <c r="A181" s="13">
        <v>180</v>
      </c>
      <c r="B181" s="14"/>
      <c r="C181" s="15"/>
      <c r="D181" s="16"/>
      <c r="E181" s="16"/>
      <c r="F181" s="17"/>
      <c r="G181" s="18"/>
      <c r="H181" s="19"/>
      <c r="I181" s="17"/>
      <c r="J181" s="17"/>
      <c r="K181" s="20"/>
      <c r="L181" s="20"/>
      <c r="M181" s="17"/>
      <c r="N181" s="14"/>
      <c r="O181" s="16"/>
      <c r="P181" s="21"/>
      <c r="Q181" s="2"/>
    </row>
    <row r="182" spans="1:17" ht="19.899999999999999" customHeight="1" x14ac:dyDescent="0.3">
      <c r="A182" s="13">
        <v>181</v>
      </c>
      <c r="B182" s="14"/>
      <c r="C182" s="15"/>
      <c r="D182" s="16"/>
      <c r="E182" s="16"/>
      <c r="F182" s="17"/>
      <c r="G182" s="18"/>
      <c r="H182" s="19"/>
      <c r="I182" s="17"/>
      <c r="J182" s="17"/>
      <c r="K182" s="20"/>
      <c r="L182" s="20"/>
      <c r="M182" s="17"/>
      <c r="N182" s="14"/>
      <c r="O182" s="16"/>
      <c r="P182" s="21"/>
      <c r="Q182" s="2"/>
    </row>
    <row r="183" spans="1:17" ht="19.899999999999999" customHeight="1" x14ac:dyDescent="0.3">
      <c r="A183" s="13">
        <v>182</v>
      </c>
      <c r="B183" s="14"/>
      <c r="C183" s="15"/>
      <c r="D183" s="16"/>
      <c r="E183" s="16"/>
      <c r="F183" s="17"/>
      <c r="G183" s="18"/>
      <c r="H183" s="19"/>
      <c r="I183" s="17"/>
      <c r="J183" s="17"/>
      <c r="K183" s="20"/>
      <c r="L183" s="20"/>
      <c r="M183" s="17"/>
      <c r="N183" s="14"/>
      <c r="O183" s="16"/>
      <c r="P183" s="21"/>
      <c r="Q183" s="2"/>
    </row>
    <row r="184" spans="1:17" ht="19.899999999999999" customHeight="1" x14ac:dyDescent="0.3">
      <c r="A184" s="13">
        <v>183</v>
      </c>
      <c r="B184" s="14"/>
      <c r="C184" s="15"/>
      <c r="D184" s="16"/>
      <c r="E184" s="16"/>
      <c r="F184" s="17"/>
      <c r="G184" s="18"/>
      <c r="H184" s="19"/>
      <c r="I184" s="17"/>
      <c r="J184" s="17"/>
      <c r="K184" s="20"/>
      <c r="L184" s="20"/>
      <c r="M184" s="17"/>
      <c r="N184" s="14"/>
      <c r="O184" s="16"/>
      <c r="P184" s="21"/>
      <c r="Q184" s="2"/>
    </row>
    <row r="185" spans="1:17" ht="19.899999999999999" customHeight="1" x14ac:dyDescent="0.3">
      <c r="A185" s="13">
        <v>184</v>
      </c>
      <c r="B185" s="14"/>
      <c r="C185" s="15"/>
      <c r="D185" s="16"/>
      <c r="E185" s="16"/>
      <c r="F185" s="17"/>
      <c r="G185" s="18"/>
      <c r="H185" s="19"/>
      <c r="I185" s="17"/>
      <c r="J185" s="17"/>
      <c r="K185" s="20"/>
      <c r="L185" s="20"/>
      <c r="M185" s="17"/>
      <c r="N185" s="14"/>
      <c r="O185" s="16"/>
      <c r="P185" s="21"/>
      <c r="Q185" s="2"/>
    </row>
    <row r="186" spans="1:17" ht="19.899999999999999" customHeight="1" x14ac:dyDescent="0.3">
      <c r="A186" s="13">
        <v>185</v>
      </c>
      <c r="B186" s="14"/>
      <c r="C186" s="15"/>
      <c r="D186" s="16"/>
      <c r="E186" s="16"/>
      <c r="F186" s="17"/>
      <c r="G186" s="18"/>
      <c r="H186" s="19"/>
      <c r="I186" s="17"/>
      <c r="J186" s="17"/>
      <c r="K186" s="20"/>
      <c r="L186" s="20"/>
      <c r="M186" s="17"/>
      <c r="N186" s="14"/>
      <c r="O186" s="16"/>
      <c r="P186" s="21"/>
      <c r="Q186" s="2"/>
    </row>
    <row r="187" spans="1:17" ht="19.899999999999999" customHeight="1" x14ac:dyDescent="0.3">
      <c r="A187" s="13">
        <v>186</v>
      </c>
      <c r="B187" s="14"/>
      <c r="C187" s="15"/>
      <c r="D187" s="16"/>
      <c r="E187" s="16"/>
      <c r="F187" s="17"/>
      <c r="G187" s="18"/>
      <c r="H187" s="19"/>
      <c r="I187" s="17"/>
      <c r="J187" s="17"/>
      <c r="K187" s="20"/>
      <c r="L187" s="20"/>
      <c r="M187" s="17"/>
      <c r="N187" s="14"/>
      <c r="O187" s="16"/>
      <c r="P187" s="21"/>
      <c r="Q187" s="2"/>
    </row>
    <row r="188" spans="1:17" ht="19.899999999999999" customHeight="1" x14ac:dyDescent="0.3">
      <c r="A188" s="13">
        <v>187</v>
      </c>
      <c r="B188" s="14"/>
      <c r="C188" s="15"/>
      <c r="D188" s="16"/>
      <c r="E188" s="16"/>
      <c r="F188" s="17"/>
      <c r="G188" s="18"/>
      <c r="H188" s="19"/>
      <c r="I188" s="17"/>
      <c r="J188" s="17"/>
      <c r="K188" s="20"/>
      <c r="L188" s="20"/>
      <c r="M188" s="17"/>
      <c r="N188" s="14"/>
      <c r="O188" s="16"/>
      <c r="P188" s="21"/>
      <c r="Q188" s="2"/>
    </row>
    <row r="189" spans="1:17" ht="19.899999999999999" customHeight="1" x14ac:dyDescent="0.3">
      <c r="A189" s="13">
        <v>188</v>
      </c>
      <c r="B189" s="14"/>
      <c r="C189" s="15"/>
      <c r="D189" s="16"/>
      <c r="E189" s="16"/>
      <c r="F189" s="17"/>
      <c r="G189" s="18"/>
      <c r="H189" s="19"/>
      <c r="I189" s="17"/>
      <c r="J189" s="17"/>
      <c r="K189" s="20"/>
      <c r="L189" s="20"/>
      <c r="M189" s="17"/>
      <c r="N189" s="14"/>
      <c r="O189" s="16"/>
      <c r="P189" s="21"/>
      <c r="Q189" s="2"/>
    </row>
    <row r="190" spans="1:17" ht="19.899999999999999" customHeight="1" x14ac:dyDescent="0.3">
      <c r="A190" s="13">
        <v>189</v>
      </c>
      <c r="B190" s="14"/>
      <c r="C190" s="15"/>
      <c r="D190" s="16"/>
      <c r="E190" s="16"/>
      <c r="F190" s="17"/>
      <c r="G190" s="18"/>
      <c r="H190" s="19"/>
      <c r="I190" s="17"/>
      <c r="J190" s="17"/>
      <c r="K190" s="20"/>
      <c r="L190" s="20"/>
      <c r="M190" s="17"/>
      <c r="N190" s="14"/>
      <c r="O190" s="16"/>
      <c r="P190" s="21"/>
      <c r="Q190" s="2"/>
    </row>
    <row r="191" spans="1:17" ht="19.899999999999999" customHeight="1" x14ac:dyDescent="0.3">
      <c r="A191" s="13">
        <v>190</v>
      </c>
      <c r="B191" s="14"/>
      <c r="C191" s="15"/>
      <c r="D191" s="16"/>
      <c r="E191" s="16"/>
      <c r="F191" s="17"/>
      <c r="G191" s="18"/>
      <c r="H191" s="19"/>
      <c r="I191" s="17"/>
      <c r="J191" s="17"/>
      <c r="K191" s="20"/>
      <c r="L191" s="20"/>
      <c r="M191" s="17"/>
      <c r="N191" s="14"/>
      <c r="O191" s="16"/>
      <c r="P191" s="21"/>
      <c r="Q191" s="2"/>
    </row>
    <row r="192" spans="1:17" ht="19.899999999999999" customHeight="1" x14ac:dyDescent="0.3">
      <c r="A192" s="13">
        <v>191</v>
      </c>
      <c r="B192" s="14"/>
      <c r="C192" s="15"/>
      <c r="D192" s="16"/>
      <c r="E192" s="16"/>
      <c r="F192" s="17"/>
      <c r="G192" s="18"/>
      <c r="H192" s="19"/>
      <c r="I192" s="17"/>
      <c r="J192" s="17"/>
      <c r="K192" s="20"/>
      <c r="L192" s="20"/>
      <c r="M192" s="17"/>
      <c r="N192" s="14"/>
      <c r="O192" s="16"/>
      <c r="P192" s="21"/>
      <c r="Q192" s="2"/>
    </row>
    <row r="193" spans="1:17" ht="19.899999999999999" customHeight="1" x14ac:dyDescent="0.3">
      <c r="A193" s="13">
        <v>192</v>
      </c>
      <c r="B193" s="14"/>
      <c r="C193" s="15"/>
      <c r="D193" s="16"/>
      <c r="E193" s="16"/>
      <c r="F193" s="17"/>
      <c r="G193" s="18"/>
      <c r="H193" s="19"/>
      <c r="I193" s="17"/>
      <c r="J193" s="17"/>
      <c r="K193" s="20"/>
      <c r="L193" s="20"/>
      <c r="M193" s="17"/>
      <c r="N193" s="14"/>
      <c r="O193" s="16"/>
      <c r="P193" s="21"/>
      <c r="Q193" s="2"/>
    </row>
    <row r="194" spans="1:17" ht="19.899999999999999" customHeight="1" x14ac:dyDescent="0.3">
      <c r="A194" s="13">
        <v>193</v>
      </c>
      <c r="B194" s="14"/>
      <c r="C194" s="15"/>
      <c r="D194" s="16"/>
      <c r="E194" s="16"/>
      <c r="F194" s="17"/>
      <c r="G194" s="18"/>
      <c r="H194" s="19"/>
      <c r="I194" s="17"/>
      <c r="J194" s="17"/>
      <c r="K194" s="20"/>
      <c r="L194" s="20"/>
      <c r="M194" s="17"/>
      <c r="N194" s="14"/>
      <c r="O194" s="16"/>
      <c r="P194" s="21"/>
      <c r="Q194" s="2"/>
    </row>
    <row r="195" spans="1:17" ht="19.899999999999999" customHeight="1" x14ac:dyDescent="0.3">
      <c r="A195" s="13">
        <v>194</v>
      </c>
      <c r="B195" s="14"/>
      <c r="C195" s="15"/>
      <c r="D195" s="16"/>
      <c r="E195" s="16"/>
      <c r="F195" s="17"/>
      <c r="G195" s="18"/>
      <c r="H195" s="19"/>
      <c r="I195" s="17"/>
      <c r="J195" s="17"/>
      <c r="K195" s="20"/>
      <c r="L195" s="20"/>
      <c r="M195" s="17"/>
      <c r="N195" s="14"/>
      <c r="O195" s="16"/>
      <c r="P195" s="21"/>
      <c r="Q195" s="2"/>
    </row>
    <row r="196" spans="1:17" ht="19.899999999999999" customHeight="1" x14ac:dyDescent="0.3">
      <c r="A196" s="13">
        <v>195</v>
      </c>
      <c r="B196" s="14"/>
      <c r="C196" s="15"/>
      <c r="D196" s="16"/>
      <c r="E196" s="16"/>
      <c r="F196" s="17"/>
      <c r="G196" s="18"/>
      <c r="H196" s="19"/>
      <c r="I196" s="17"/>
      <c r="J196" s="17"/>
      <c r="K196" s="20"/>
      <c r="L196" s="20"/>
      <c r="M196" s="17"/>
      <c r="N196" s="14"/>
      <c r="O196" s="16"/>
      <c r="P196" s="21"/>
      <c r="Q196" s="2"/>
    </row>
    <row r="197" spans="1:17" ht="19.899999999999999" customHeight="1" x14ac:dyDescent="0.3">
      <c r="A197" s="13">
        <v>196</v>
      </c>
      <c r="B197" s="14"/>
      <c r="C197" s="15"/>
      <c r="D197" s="16"/>
      <c r="E197" s="16"/>
      <c r="F197" s="17"/>
      <c r="G197" s="18"/>
      <c r="H197" s="19"/>
      <c r="I197" s="17"/>
      <c r="J197" s="17"/>
      <c r="K197" s="20"/>
      <c r="L197" s="20"/>
      <c r="M197" s="17"/>
      <c r="N197" s="14"/>
      <c r="O197" s="16"/>
      <c r="P197" s="21"/>
      <c r="Q197" s="2"/>
    </row>
    <row r="198" spans="1:17" ht="19.899999999999999" customHeight="1" x14ac:dyDescent="0.3">
      <c r="A198" s="13">
        <v>197</v>
      </c>
      <c r="B198" s="14"/>
      <c r="C198" s="15"/>
      <c r="D198" s="16"/>
      <c r="E198" s="16"/>
      <c r="F198" s="17"/>
      <c r="G198" s="18"/>
      <c r="H198" s="19"/>
      <c r="I198" s="17"/>
      <c r="J198" s="17"/>
      <c r="K198" s="20"/>
      <c r="L198" s="20"/>
      <c r="M198" s="17"/>
      <c r="N198" s="14"/>
      <c r="O198" s="16"/>
      <c r="P198" s="21"/>
      <c r="Q198" s="2"/>
    </row>
    <row r="199" spans="1:17" ht="19.899999999999999" customHeight="1" x14ac:dyDescent="0.3">
      <c r="A199" s="13">
        <v>198</v>
      </c>
      <c r="B199" s="14"/>
      <c r="C199" s="15"/>
      <c r="D199" s="16"/>
      <c r="E199" s="16"/>
      <c r="F199" s="17"/>
      <c r="G199" s="18"/>
      <c r="H199" s="19"/>
      <c r="I199" s="17"/>
      <c r="J199" s="17"/>
      <c r="K199" s="20"/>
      <c r="L199" s="20"/>
      <c r="M199" s="17"/>
      <c r="N199" s="14"/>
      <c r="O199" s="16"/>
      <c r="P199" s="21"/>
      <c r="Q199" s="2"/>
    </row>
    <row r="200" spans="1:17" ht="19.899999999999999" customHeight="1" x14ac:dyDescent="0.3">
      <c r="A200" s="13">
        <v>199</v>
      </c>
      <c r="B200" s="14"/>
      <c r="C200" s="15"/>
      <c r="D200" s="16"/>
      <c r="E200" s="16"/>
      <c r="F200" s="17"/>
      <c r="G200" s="18"/>
      <c r="H200" s="19"/>
      <c r="I200" s="17"/>
      <c r="J200" s="17"/>
      <c r="K200" s="20"/>
      <c r="L200" s="20"/>
      <c r="M200" s="17"/>
      <c r="N200" s="14"/>
      <c r="O200" s="16"/>
      <c r="P200" s="21"/>
      <c r="Q200" s="2"/>
    </row>
    <row r="201" spans="1:17" ht="19.899999999999999" customHeight="1" x14ac:dyDescent="0.3">
      <c r="A201" s="13">
        <v>200</v>
      </c>
      <c r="B201" s="14"/>
      <c r="C201" s="15"/>
      <c r="D201" s="16"/>
      <c r="E201" s="16"/>
      <c r="F201" s="17"/>
      <c r="G201" s="18"/>
      <c r="H201" s="19"/>
      <c r="I201" s="17"/>
      <c r="J201" s="17"/>
      <c r="K201" s="20"/>
      <c r="L201" s="20"/>
      <c r="M201" s="17"/>
      <c r="N201" s="14"/>
      <c r="O201" s="16"/>
      <c r="P201" s="21"/>
      <c r="Q201" s="2"/>
    </row>
    <row r="202" spans="1:17" ht="19.899999999999999" customHeight="1" x14ac:dyDescent="0.3">
      <c r="A202" s="13">
        <v>201</v>
      </c>
      <c r="B202" s="14"/>
      <c r="C202" s="15"/>
      <c r="D202" s="16"/>
      <c r="E202" s="16"/>
      <c r="F202" s="17"/>
      <c r="G202" s="18"/>
      <c r="H202" s="19"/>
      <c r="I202" s="17"/>
      <c r="J202" s="17"/>
      <c r="K202" s="20"/>
      <c r="L202" s="20"/>
      <c r="M202" s="17"/>
      <c r="N202" s="14"/>
      <c r="O202" s="16"/>
      <c r="P202" s="21"/>
      <c r="Q202" s="2"/>
    </row>
    <row r="203" spans="1:17" ht="19.899999999999999" customHeight="1" x14ac:dyDescent="0.3">
      <c r="A203" s="13">
        <v>202</v>
      </c>
      <c r="B203" s="14"/>
      <c r="C203" s="15"/>
      <c r="D203" s="16"/>
      <c r="E203" s="16"/>
      <c r="F203" s="17"/>
      <c r="G203" s="18"/>
      <c r="H203" s="19"/>
      <c r="I203" s="17"/>
      <c r="J203" s="17"/>
      <c r="K203" s="20"/>
      <c r="L203" s="20"/>
      <c r="M203" s="17"/>
      <c r="N203" s="14"/>
      <c r="O203" s="16"/>
      <c r="P203" s="21"/>
      <c r="Q203" s="2"/>
    </row>
    <row r="204" spans="1:17" ht="19.899999999999999" customHeight="1" x14ac:dyDescent="0.3">
      <c r="A204" s="13">
        <v>203</v>
      </c>
      <c r="B204" s="14"/>
      <c r="C204" s="15"/>
      <c r="D204" s="16"/>
      <c r="E204" s="16"/>
      <c r="F204" s="17"/>
      <c r="G204" s="18"/>
      <c r="H204" s="19"/>
      <c r="I204" s="17"/>
      <c r="J204" s="17"/>
      <c r="K204" s="20"/>
      <c r="L204" s="20"/>
      <c r="M204" s="17"/>
      <c r="N204" s="14"/>
      <c r="O204" s="16"/>
      <c r="P204" s="21"/>
      <c r="Q204" s="2"/>
    </row>
    <row r="205" spans="1:17" ht="19.899999999999999" customHeight="1" x14ac:dyDescent="0.3">
      <c r="A205" s="13">
        <v>204</v>
      </c>
      <c r="B205" s="14"/>
      <c r="C205" s="15"/>
      <c r="D205" s="16"/>
      <c r="E205" s="16"/>
      <c r="F205" s="17"/>
      <c r="G205" s="18"/>
      <c r="H205" s="19"/>
      <c r="I205" s="17"/>
      <c r="J205" s="17"/>
      <c r="K205" s="20"/>
      <c r="L205" s="20"/>
      <c r="M205" s="17"/>
      <c r="N205" s="14"/>
      <c r="O205" s="16"/>
      <c r="P205" s="21"/>
      <c r="Q205" s="2"/>
    </row>
    <row r="206" spans="1:17" ht="19.899999999999999" customHeight="1" x14ac:dyDescent="0.3">
      <c r="A206" s="13">
        <v>205</v>
      </c>
      <c r="B206" s="14"/>
      <c r="C206" s="15"/>
      <c r="D206" s="16"/>
      <c r="E206" s="16"/>
      <c r="F206" s="17"/>
      <c r="G206" s="18"/>
      <c r="H206" s="19"/>
      <c r="I206" s="17"/>
      <c r="J206" s="17"/>
      <c r="K206" s="20"/>
      <c r="L206" s="20"/>
      <c r="M206" s="17"/>
      <c r="N206" s="14"/>
      <c r="O206" s="16"/>
      <c r="P206" s="21"/>
      <c r="Q206" s="2"/>
    </row>
    <row r="207" spans="1:17" ht="19.899999999999999" customHeight="1" x14ac:dyDescent="0.3">
      <c r="A207" s="13">
        <v>206</v>
      </c>
      <c r="B207" s="14"/>
      <c r="C207" s="15"/>
      <c r="D207" s="16"/>
      <c r="E207" s="16"/>
      <c r="F207" s="17"/>
      <c r="G207" s="18"/>
      <c r="H207" s="19"/>
      <c r="I207" s="17"/>
      <c r="J207" s="17"/>
      <c r="K207" s="20"/>
      <c r="L207" s="20"/>
      <c r="M207" s="17"/>
      <c r="N207" s="14"/>
      <c r="O207" s="16"/>
      <c r="P207" s="21"/>
      <c r="Q207" s="2"/>
    </row>
    <row r="208" spans="1:17" ht="19.899999999999999" customHeight="1" x14ac:dyDescent="0.3">
      <c r="A208" s="13">
        <v>207</v>
      </c>
      <c r="B208" s="14"/>
      <c r="C208" s="15"/>
      <c r="D208" s="16"/>
      <c r="E208" s="16"/>
      <c r="F208" s="17"/>
      <c r="G208" s="18"/>
      <c r="H208" s="19"/>
      <c r="I208" s="17"/>
      <c r="J208" s="17"/>
      <c r="K208" s="20"/>
      <c r="L208" s="20"/>
      <c r="M208" s="17"/>
      <c r="N208" s="14"/>
      <c r="O208" s="16"/>
      <c r="P208" s="21"/>
      <c r="Q208" s="2"/>
    </row>
    <row r="209" spans="1:17" ht="19.899999999999999" customHeight="1" x14ac:dyDescent="0.3">
      <c r="A209" s="13">
        <v>208</v>
      </c>
      <c r="B209" s="14"/>
      <c r="C209" s="15"/>
      <c r="D209" s="16"/>
      <c r="E209" s="16"/>
      <c r="F209" s="17"/>
      <c r="G209" s="18"/>
      <c r="H209" s="19"/>
      <c r="I209" s="17"/>
      <c r="J209" s="17"/>
      <c r="K209" s="20"/>
      <c r="L209" s="20"/>
      <c r="M209" s="17"/>
      <c r="N209" s="14"/>
      <c r="O209" s="16"/>
      <c r="P209" s="21"/>
      <c r="Q209" s="2"/>
    </row>
    <row r="210" spans="1:17" ht="19.899999999999999" customHeight="1" x14ac:dyDescent="0.3">
      <c r="A210" s="13">
        <v>209</v>
      </c>
      <c r="B210" s="14"/>
      <c r="C210" s="15"/>
      <c r="D210" s="16"/>
      <c r="E210" s="16"/>
      <c r="F210" s="17"/>
      <c r="G210" s="18"/>
      <c r="H210" s="19"/>
      <c r="I210" s="17"/>
      <c r="J210" s="17"/>
      <c r="K210" s="20"/>
      <c r="L210" s="20"/>
      <c r="M210" s="17"/>
      <c r="N210" s="14"/>
      <c r="O210" s="16"/>
      <c r="P210" s="21"/>
      <c r="Q210" s="2"/>
    </row>
    <row r="211" spans="1:17" ht="19.899999999999999" customHeight="1" x14ac:dyDescent="0.3">
      <c r="A211" s="13">
        <v>210</v>
      </c>
      <c r="B211" s="14"/>
      <c r="C211" s="15"/>
      <c r="D211" s="16"/>
      <c r="E211" s="16"/>
      <c r="F211" s="17"/>
      <c r="G211" s="18"/>
      <c r="H211" s="19"/>
      <c r="I211" s="17"/>
      <c r="J211" s="17"/>
      <c r="K211" s="20"/>
      <c r="L211" s="20"/>
      <c r="M211" s="17"/>
      <c r="N211" s="14"/>
      <c r="O211" s="16"/>
      <c r="P211" s="21"/>
      <c r="Q211" s="2"/>
    </row>
    <row r="212" spans="1:17" ht="19.899999999999999" customHeight="1" x14ac:dyDescent="0.3">
      <c r="A212" s="13">
        <v>211</v>
      </c>
      <c r="B212" s="14"/>
      <c r="C212" s="15"/>
      <c r="D212" s="16"/>
      <c r="E212" s="16"/>
      <c r="F212" s="17"/>
      <c r="G212" s="18"/>
      <c r="H212" s="19"/>
      <c r="I212" s="17"/>
      <c r="J212" s="17"/>
      <c r="K212" s="20"/>
      <c r="L212" s="20"/>
      <c r="M212" s="17"/>
      <c r="N212" s="14"/>
      <c r="O212" s="16"/>
      <c r="P212" s="21"/>
      <c r="Q212" s="2"/>
    </row>
    <row r="213" spans="1:17" ht="19.899999999999999" customHeight="1" x14ac:dyDescent="0.3">
      <c r="A213" s="13">
        <v>212</v>
      </c>
      <c r="B213" s="14"/>
      <c r="C213" s="15"/>
      <c r="D213" s="16"/>
      <c r="E213" s="16"/>
      <c r="F213" s="17"/>
      <c r="G213" s="18"/>
      <c r="H213" s="19"/>
      <c r="I213" s="17"/>
      <c r="J213" s="17"/>
      <c r="K213" s="20"/>
      <c r="L213" s="20"/>
      <c r="M213" s="17"/>
      <c r="N213" s="14"/>
      <c r="O213" s="16"/>
      <c r="P213" s="21"/>
      <c r="Q213" s="2"/>
    </row>
    <row r="214" spans="1:17" ht="19.899999999999999" customHeight="1" x14ac:dyDescent="0.3">
      <c r="A214" s="13">
        <v>213</v>
      </c>
      <c r="B214" s="14"/>
      <c r="C214" s="15"/>
      <c r="D214" s="16"/>
      <c r="E214" s="16"/>
      <c r="F214" s="17"/>
      <c r="G214" s="18"/>
      <c r="H214" s="19"/>
      <c r="I214" s="17"/>
      <c r="J214" s="17"/>
      <c r="K214" s="20"/>
      <c r="L214" s="20"/>
      <c r="M214" s="17"/>
      <c r="N214" s="14"/>
      <c r="O214" s="16"/>
      <c r="P214" s="21"/>
      <c r="Q214" s="2"/>
    </row>
    <row r="215" spans="1:17" ht="19.899999999999999" customHeight="1" x14ac:dyDescent="0.3">
      <c r="A215" s="13">
        <v>214</v>
      </c>
      <c r="B215" s="14"/>
      <c r="C215" s="15"/>
      <c r="D215" s="16"/>
      <c r="E215" s="16"/>
      <c r="F215" s="17"/>
      <c r="G215" s="18"/>
      <c r="H215" s="19"/>
      <c r="I215" s="17"/>
      <c r="J215" s="17"/>
      <c r="K215" s="20"/>
      <c r="L215" s="20"/>
      <c r="M215" s="17"/>
      <c r="N215" s="14"/>
      <c r="O215" s="16"/>
      <c r="P215" s="21"/>
      <c r="Q215" s="2"/>
    </row>
    <row r="216" spans="1:17" ht="19.899999999999999" customHeight="1" x14ac:dyDescent="0.3">
      <c r="A216" s="13">
        <v>215</v>
      </c>
      <c r="B216" s="14"/>
      <c r="C216" s="15"/>
      <c r="D216" s="16"/>
      <c r="E216" s="16"/>
      <c r="F216" s="17"/>
      <c r="G216" s="18"/>
      <c r="H216" s="19"/>
      <c r="I216" s="17"/>
      <c r="J216" s="17"/>
      <c r="K216" s="20"/>
      <c r="L216" s="20"/>
      <c r="M216" s="17"/>
      <c r="N216" s="14"/>
      <c r="O216" s="16"/>
      <c r="P216" s="21"/>
      <c r="Q216" s="2"/>
    </row>
    <row r="217" spans="1:17" ht="19.899999999999999" customHeight="1" x14ac:dyDescent="0.3">
      <c r="A217" s="13">
        <v>216</v>
      </c>
      <c r="B217" s="14"/>
      <c r="C217" s="15"/>
      <c r="D217" s="16"/>
      <c r="E217" s="16"/>
      <c r="F217" s="17"/>
      <c r="G217" s="18"/>
      <c r="H217" s="19"/>
      <c r="I217" s="17"/>
      <c r="J217" s="17"/>
      <c r="K217" s="20"/>
      <c r="L217" s="20"/>
      <c r="M217" s="17"/>
      <c r="N217" s="14"/>
      <c r="O217" s="16"/>
      <c r="P217" s="21"/>
      <c r="Q217" s="2"/>
    </row>
    <row r="218" spans="1:17" ht="19.899999999999999" customHeight="1" x14ac:dyDescent="0.3">
      <c r="A218" s="13">
        <v>217</v>
      </c>
      <c r="B218" s="14"/>
      <c r="C218" s="15"/>
      <c r="D218" s="16"/>
      <c r="E218" s="16"/>
      <c r="F218" s="17"/>
      <c r="G218" s="18"/>
      <c r="H218" s="19"/>
      <c r="I218" s="17"/>
      <c r="J218" s="17"/>
      <c r="K218" s="20"/>
      <c r="L218" s="20"/>
      <c r="M218" s="17"/>
      <c r="N218" s="14"/>
      <c r="O218" s="16"/>
      <c r="P218" s="21"/>
      <c r="Q218" s="2"/>
    </row>
    <row r="219" spans="1:17" ht="19.899999999999999" customHeight="1" x14ac:dyDescent="0.3">
      <c r="A219" s="13">
        <v>218</v>
      </c>
      <c r="B219" s="14"/>
      <c r="C219" s="15"/>
      <c r="D219" s="16"/>
      <c r="E219" s="16"/>
      <c r="F219" s="17"/>
      <c r="G219" s="18"/>
      <c r="H219" s="19"/>
      <c r="I219" s="17"/>
      <c r="J219" s="17"/>
      <c r="K219" s="20"/>
      <c r="L219" s="20"/>
      <c r="M219" s="17"/>
      <c r="N219" s="14"/>
      <c r="O219" s="16"/>
      <c r="P219" s="21"/>
      <c r="Q219" s="2"/>
    </row>
    <row r="220" spans="1:17" ht="19.899999999999999" customHeight="1" x14ac:dyDescent="0.3">
      <c r="A220" s="13">
        <v>219</v>
      </c>
      <c r="B220" s="14"/>
      <c r="C220" s="15"/>
      <c r="D220" s="16"/>
      <c r="E220" s="16"/>
      <c r="F220" s="17"/>
      <c r="G220" s="18"/>
      <c r="H220" s="19"/>
      <c r="I220" s="17"/>
      <c r="J220" s="17"/>
      <c r="K220" s="20"/>
      <c r="L220" s="20"/>
      <c r="M220" s="17"/>
      <c r="N220" s="14"/>
      <c r="O220" s="16"/>
      <c r="P220" s="21"/>
      <c r="Q220" s="2"/>
    </row>
    <row r="221" spans="1:17" ht="19.899999999999999" customHeight="1" x14ac:dyDescent="0.3">
      <c r="A221" s="13">
        <v>220</v>
      </c>
      <c r="B221" s="14"/>
      <c r="C221" s="15"/>
      <c r="D221" s="16"/>
      <c r="E221" s="16"/>
      <c r="F221" s="17"/>
      <c r="G221" s="18"/>
      <c r="H221" s="19"/>
      <c r="I221" s="17"/>
      <c r="J221" s="17"/>
      <c r="K221" s="20"/>
      <c r="L221" s="20"/>
      <c r="M221" s="17"/>
      <c r="N221" s="14"/>
      <c r="O221" s="16"/>
      <c r="P221" s="21"/>
      <c r="Q221" s="2"/>
    </row>
    <row r="222" spans="1:17" ht="19.899999999999999" customHeight="1" x14ac:dyDescent="0.3">
      <c r="A222" s="13">
        <v>221</v>
      </c>
      <c r="B222" s="14"/>
      <c r="C222" s="15"/>
      <c r="D222" s="16"/>
      <c r="E222" s="16"/>
      <c r="F222" s="17"/>
      <c r="G222" s="18"/>
      <c r="H222" s="19"/>
      <c r="I222" s="17"/>
      <c r="J222" s="17"/>
      <c r="K222" s="20"/>
      <c r="L222" s="20"/>
      <c r="M222" s="17"/>
      <c r="N222" s="14"/>
      <c r="O222" s="16"/>
      <c r="P222" s="21"/>
      <c r="Q222" s="2"/>
    </row>
    <row r="223" spans="1:17" ht="19.899999999999999" customHeight="1" x14ac:dyDescent="0.3">
      <c r="A223" s="13">
        <v>222</v>
      </c>
      <c r="B223" s="14"/>
      <c r="C223" s="15"/>
      <c r="D223" s="16"/>
      <c r="E223" s="16"/>
      <c r="F223" s="17"/>
      <c r="G223" s="18"/>
      <c r="H223" s="19"/>
      <c r="I223" s="17"/>
      <c r="J223" s="17"/>
      <c r="K223" s="20"/>
      <c r="L223" s="20"/>
      <c r="M223" s="17"/>
      <c r="N223" s="14"/>
      <c r="O223" s="16"/>
      <c r="P223" s="21"/>
      <c r="Q223" s="2"/>
    </row>
    <row r="224" spans="1:17" ht="19.899999999999999" customHeight="1" x14ac:dyDescent="0.3">
      <c r="A224" s="13">
        <v>223</v>
      </c>
      <c r="B224" s="14"/>
      <c r="C224" s="15"/>
      <c r="D224" s="16"/>
      <c r="E224" s="16"/>
      <c r="F224" s="17"/>
      <c r="G224" s="18"/>
      <c r="H224" s="19"/>
      <c r="I224" s="17"/>
      <c r="J224" s="17"/>
      <c r="K224" s="20"/>
      <c r="L224" s="20"/>
      <c r="M224" s="17"/>
      <c r="N224" s="14"/>
      <c r="O224" s="16"/>
      <c r="P224" s="21"/>
      <c r="Q224" s="2"/>
    </row>
    <row r="225" spans="1:17" ht="19.899999999999999" customHeight="1" x14ac:dyDescent="0.3">
      <c r="A225" s="13">
        <v>224</v>
      </c>
      <c r="B225" s="14"/>
      <c r="C225" s="15"/>
      <c r="D225" s="16"/>
      <c r="E225" s="16"/>
      <c r="F225" s="17"/>
      <c r="G225" s="18"/>
      <c r="H225" s="19"/>
      <c r="I225" s="17"/>
      <c r="J225" s="17"/>
      <c r="K225" s="20"/>
      <c r="L225" s="20"/>
      <c r="M225" s="17"/>
      <c r="N225" s="14"/>
      <c r="O225" s="16"/>
      <c r="P225" s="21"/>
      <c r="Q225" s="2"/>
    </row>
    <row r="226" spans="1:17" ht="19.899999999999999" customHeight="1" x14ac:dyDescent="0.3">
      <c r="A226" s="13">
        <v>225</v>
      </c>
      <c r="B226" s="14"/>
      <c r="C226" s="15"/>
      <c r="D226" s="16"/>
      <c r="E226" s="16"/>
      <c r="F226" s="17"/>
      <c r="G226" s="18"/>
      <c r="H226" s="19"/>
      <c r="I226" s="17"/>
      <c r="J226" s="17"/>
      <c r="K226" s="20"/>
      <c r="L226" s="20"/>
      <c r="M226" s="17"/>
      <c r="N226" s="14"/>
      <c r="O226" s="16"/>
      <c r="P226" s="21"/>
      <c r="Q226" s="2"/>
    </row>
    <row r="227" spans="1:17" ht="19.899999999999999" customHeight="1" x14ac:dyDescent="0.3">
      <c r="A227" s="13">
        <v>226</v>
      </c>
      <c r="B227" s="14"/>
      <c r="C227" s="15"/>
      <c r="D227" s="16"/>
      <c r="E227" s="16"/>
      <c r="F227" s="17"/>
      <c r="G227" s="18"/>
      <c r="H227" s="19"/>
      <c r="I227" s="17"/>
      <c r="J227" s="17"/>
      <c r="K227" s="20"/>
      <c r="L227" s="20"/>
      <c r="M227" s="17"/>
      <c r="N227" s="14"/>
      <c r="O227" s="16"/>
      <c r="P227" s="21"/>
      <c r="Q227" s="2"/>
    </row>
    <row r="228" spans="1:17" ht="19.899999999999999" customHeight="1" x14ac:dyDescent="0.3">
      <c r="A228" s="13">
        <v>227</v>
      </c>
      <c r="B228" s="14"/>
      <c r="C228" s="15"/>
      <c r="D228" s="16"/>
      <c r="E228" s="16"/>
      <c r="F228" s="17"/>
      <c r="G228" s="18"/>
      <c r="H228" s="19"/>
      <c r="I228" s="17"/>
      <c r="J228" s="17"/>
      <c r="K228" s="20"/>
      <c r="L228" s="20"/>
      <c r="M228" s="17"/>
      <c r="N228" s="14"/>
      <c r="O228" s="16"/>
      <c r="P228" s="21"/>
      <c r="Q228" s="2"/>
    </row>
    <row r="229" spans="1:17" ht="19.899999999999999" customHeight="1" x14ac:dyDescent="0.3">
      <c r="A229" s="13">
        <v>228</v>
      </c>
      <c r="B229" s="14"/>
      <c r="C229" s="15"/>
      <c r="D229" s="16"/>
      <c r="E229" s="16"/>
      <c r="F229" s="17"/>
      <c r="G229" s="18"/>
      <c r="H229" s="19"/>
      <c r="I229" s="17"/>
      <c r="J229" s="17"/>
      <c r="K229" s="20"/>
      <c r="L229" s="20"/>
      <c r="M229" s="17"/>
      <c r="N229" s="14"/>
      <c r="O229" s="16"/>
      <c r="P229" s="21"/>
      <c r="Q229" s="2"/>
    </row>
    <row r="230" spans="1:17" ht="19.899999999999999" customHeight="1" x14ac:dyDescent="0.3">
      <c r="A230" s="13">
        <v>229</v>
      </c>
      <c r="B230" s="14"/>
      <c r="C230" s="15"/>
      <c r="D230" s="16"/>
      <c r="E230" s="16"/>
      <c r="F230" s="17"/>
      <c r="G230" s="18"/>
      <c r="H230" s="19"/>
      <c r="I230" s="17"/>
      <c r="J230" s="17"/>
      <c r="K230" s="20"/>
      <c r="L230" s="20"/>
      <c r="M230" s="17"/>
      <c r="N230" s="14"/>
      <c r="O230" s="16"/>
      <c r="P230" s="21"/>
      <c r="Q230" s="2"/>
    </row>
    <row r="231" spans="1:17" ht="19.899999999999999" customHeight="1" x14ac:dyDescent="0.3">
      <c r="A231" s="13">
        <v>230</v>
      </c>
      <c r="B231" s="14"/>
      <c r="C231" s="15"/>
      <c r="D231" s="16"/>
      <c r="E231" s="16"/>
      <c r="F231" s="17"/>
      <c r="G231" s="18"/>
      <c r="H231" s="19"/>
      <c r="I231" s="17"/>
      <c r="J231" s="17"/>
      <c r="K231" s="20"/>
      <c r="L231" s="20"/>
      <c r="M231" s="17"/>
      <c r="N231" s="14"/>
      <c r="O231" s="16"/>
      <c r="P231" s="21"/>
      <c r="Q231" s="2"/>
    </row>
    <row r="232" spans="1:17" ht="19.899999999999999" customHeight="1" x14ac:dyDescent="0.3">
      <c r="A232" s="13">
        <v>231</v>
      </c>
      <c r="B232" s="14"/>
      <c r="C232" s="15"/>
      <c r="D232" s="16"/>
      <c r="E232" s="16"/>
      <c r="F232" s="17"/>
      <c r="G232" s="18"/>
      <c r="H232" s="19"/>
      <c r="I232" s="17"/>
      <c r="J232" s="17"/>
      <c r="K232" s="20"/>
      <c r="L232" s="20"/>
      <c r="M232" s="17"/>
      <c r="N232" s="14"/>
      <c r="O232" s="16"/>
      <c r="P232" s="21"/>
      <c r="Q232" s="2"/>
    </row>
    <row r="233" spans="1:17" ht="19.899999999999999" customHeight="1" x14ac:dyDescent="0.3">
      <c r="A233" s="13">
        <v>232</v>
      </c>
      <c r="B233" s="14"/>
      <c r="C233" s="15"/>
      <c r="D233" s="16"/>
      <c r="E233" s="16"/>
      <c r="F233" s="17"/>
      <c r="G233" s="18"/>
      <c r="H233" s="19"/>
      <c r="I233" s="17"/>
      <c r="J233" s="17"/>
      <c r="K233" s="20"/>
      <c r="L233" s="20"/>
      <c r="M233" s="17"/>
      <c r="N233" s="14"/>
      <c r="O233" s="16"/>
      <c r="P233" s="21"/>
      <c r="Q233" s="2"/>
    </row>
    <row r="234" spans="1:17" ht="19.899999999999999" customHeight="1" x14ac:dyDescent="0.3">
      <c r="A234" s="13">
        <v>233</v>
      </c>
      <c r="B234" s="14"/>
      <c r="C234" s="15"/>
      <c r="D234" s="16"/>
      <c r="E234" s="16"/>
      <c r="F234" s="17"/>
      <c r="G234" s="18"/>
      <c r="H234" s="19"/>
      <c r="I234" s="17"/>
      <c r="J234" s="17"/>
      <c r="K234" s="20"/>
      <c r="L234" s="20"/>
      <c r="M234" s="17"/>
      <c r="N234" s="14"/>
      <c r="O234" s="16"/>
      <c r="P234" s="21"/>
      <c r="Q234" s="2"/>
    </row>
    <row r="235" spans="1:17" ht="19.899999999999999" customHeight="1" x14ac:dyDescent="0.3">
      <c r="A235" s="13">
        <v>234</v>
      </c>
      <c r="B235" s="14"/>
      <c r="C235" s="15"/>
      <c r="D235" s="16"/>
      <c r="E235" s="16"/>
      <c r="F235" s="17"/>
      <c r="G235" s="18"/>
      <c r="H235" s="19"/>
      <c r="I235" s="17"/>
      <c r="J235" s="17"/>
      <c r="K235" s="20"/>
      <c r="L235" s="20"/>
      <c r="M235" s="17"/>
      <c r="N235" s="14"/>
      <c r="O235" s="16"/>
      <c r="P235" s="21"/>
      <c r="Q235" s="2"/>
    </row>
    <row r="236" spans="1:17" ht="19.899999999999999" customHeight="1" x14ac:dyDescent="0.3">
      <c r="A236" s="13">
        <v>235</v>
      </c>
      <c r="B236" s="14"/>
      <c r="C236" s="15"/>
      <c r="D236" s="16"/>
      <c r="E236" s="16"/>
      <c r="F236" s="17"/>
      <c r="G236" s="18"/>
      <c r="H236" s="19"/>
      <c r="I236" s="17"/>
      <c r="J236" s="17"/>
      <c r="K236" s="20"/>
      <c r="L236" s="20"/>
      <c r="M236" s="17"/>
      <c r="N236" s="14"/>
      <c r="O236" s="16"/>
      <c r="P236" s="21"/>
      <c r="Q236" s="2"/>
    </row>
    <row r="237" spans="1:17" ht="19.899999999999999" customHeight="1" x14ac:dyDescent="0.3">
      <c r="A237" s="13">
        <v>236</v>
      </c>
      <c r="B237" s="14"/>
      <c r="C237" s="15"/>
      <c r="D237" s="16"/>
      <c r="E237" s="16"/>
      <c r="F237" s="17"/>
      <c r="G237" s="18"/>
      <c r="H237" s="19"/>
      <c r="I237" s="17"/>
      <c r="J237" s="17"/>
      <c r="K237" s="20"/>
      <c r="L237" s="20"/>
      <c r="M237" s="17"/>
      <c r="N237" s="14"/>
      <c r="O237" s="16"/>
      <c r="P237" s="21"/>
      <c r="Q237" s="2"/>
    </row>
    <row r="238" spans="1:17" ht="19.899999999999999" customHeight="1" x14ac:dyDescent="0.3">
      <c r="A238" s="13">
        <v>237</v>
      </c>
      <c r="B238" s="14"/>
      <c r="C238" s="15"/>
      <c r="D238" s="16"/>
      <c r="E238" s="16"/>
      <c r="F238" s="17"/>
      <c r="G238" s="18"/>
      <c r="H238" s="19"/>
      <c r="I238" s="17"/>
      <c r="J238" s="17"/>
      <c r="K238" s="20"/>
      <c r="L238" s="20"/>
      <c r="M238" s="17"/>
      <c r="N238" s="14"/>
      <c r="O238" s="16"/>
      <c r="P238" s="21"/>
      <c r="Q238" s="2"/>
    </row>
    <row r="239" spans="1:17" ht="19.899999999999999" customHeight="1" x14ac:dyDescent="0.3">
      <c r="A239" s="13">
        <v>238</v>
      </c>
      <c r="B239" s="14"/>
      <c r="C239" s="15"/>
      <c r="D239" s="16"/>
      <c r="E239" s="16"/>
      <c r="F239" s="17"/>
      <c r="G239" s="18"/>
      <c r="H239" s="19"/>
      <c r="I239" s="17"/>
      <c r="J239" s="17"/>
      <c r="K239" s="20"/>
      <c r="L239" s="20"/>
      <c r="M239" s="17"/>
      <c r="N239" s="14"/>
      <c r="O239" s="16"/>
      <c r="P239" s="21"/>
      <c r="Q239" s="2"/>
    </row>
    <row r="240" spans="1:17" ht="19.899999999999999" customHeight="1" x14ac:dyDescent="0.3">
      <c r="A240" s="13">
        <v>239</v>
      </c>
      <c r="B240" s="14"/>
      <c r="C240" s="15"/>
      <c r="D240" s="16"/>
      <c r="E240" s="16"/>
      <c r="F240" s="17"/>
      <c r="G240" s="18"/>
      <c r="H240" s="19"/>
      <c r="I240" s="17"/>
      <c r="J240" s="17"/>
      <c r="K240" s="20"/>
      <c r="L240" s="20"/>
      <c r="M240" s="17"/>
      <c r="N240" s="14"/>
      <c r="O240" s="16"/>
      <c r="P240" s="21"/>
      <c r="Q240" s="2"/>
    </row>
    <row r="241" spans="1:17" ht="19.899999999999999" customHeight="1" x14ac:dyDescent="0.3">
      <c r="A241" s="13">
        <v>240</v>
      </c>
      <c r="B241" s="14"/>
      <c r="C241" s="15"/>
      <c r="D241" s="16"/>
      <c r="E241" s="16"/>
      <c r="F241" s="17"/>
      <c r="G241" s="18"/>
      <c r="H241" s="19"/>
      <c r="I241" s="17"/>
      <c r="J241" s="17"/>
      <c r="K241" s="20"/>
      <c r="L241" s="20"/>
      <c r="M241" s="17"/>
      <c r="N241" s="14"/>
      <c r="O241" s="16"/>
      <c r="P241" s="21"/>
      <c r="Q241" s="2"/>
    </row>
    <row r="242" spans="1:17" ht="19.899999999999999" customHeight="1" x14ac:dyDescent="0.3">
      <c r="A242" s="13">
        <v>241</v>
      </c>
      <c r="B242" s="14"/>
      <c r="C242" s="15"/>
      <c r="D242" s="16"/>
      <c r="E242" s="16"/>
      <c r="F242" s="17"/>
      <c r="G242" s="18"/>
      <c r="H242" s="19"/>
      <c r="I242" s="17"/>
      <c r="J242" s="17"/>
      <c r="K242" s="20"/>
      <c r="L242" s="20"/>
      <c r="M242" s="17"/>
      <c r="N242" s="14"/>
      <c r="O242" s="16"/>
      <c r="P242" s="21"/>
      <c r="Q242" s="2"/>
    </row>
    <row r="243" spans="1:17" ht="19.899999999999999" customHeight="1" x14ac:dyDescent="0.3">
      <c r="A243" s="13">
        <v>242</v>
      </c>
      <c r="B243" s="14"/>
      <c r="C243" s="15"/>
      <c r="D243" s="16"/>
      <c r="E243" s="16"/>
      <c r="F243" s="17"/>
      <c r="G243" s="18"/>
      <c r="H243" s="19"/>
      <c r="I243" s="17"/>
      <c r="J243" s="17"/>
      <c r="K243" s="20"/>
      <c r="L243" s="20"/>
      <c r="M243" s="17"/>
      <c r="N243" s="14"/>
      <c r="O243" s="16"/>
      <c r="P243" s="21"/>
      <c r="Q243" s="2"/>
    </row>
    <row r="244" spans="1:17" ht="19.899999999999999" customHeight="1" x14ac:dyDescent="0.3">
      <c r="A244" s="13">
        <v>243</v>
      </c>
      <c r="B244" s="14"/>
      <c r="C244" s="15"/>
      <c r="D244" s="16"/>
      <c r="E244" s="16"/>
      <c r="F244" s="17"/>
      <c r="G244" s="18"/>
      <c r="H244" s="19"/>
      <c r="I244" s="17"/>
      <c r="J244" s="17"/>
      <c r="K244" s="20"/>
      <c r="L244" s="20"/>
      <c r="M244" s="17"/>
      <c r="N244" s="14"/>
      <c r="O244" s="16"/>
      <c r="P244" s="21"/>
      <c r="Q244" s="2"/>
    </row>
    <row r="245" spans="1:17" ht="19.899999999999999" customHeight="1" x14ac:dyDescent="0.3">
      <c r="A245" s="13">
        <v>244</v>
      </c>
      <c r="B245" s="14"/>
      <c r="C245" s="15"/>
      <c r="D245" s="16"/>
      <c r="E245" s="16"/>
      <c r="F245" s="17"/>
      <c r="G245" s="18"/>
      <c r="H245" s="19"/>
      <c r="I245" s="17"/>
      <c r="J245" s="17"/>
      <c r="K245" s="20"/>
      <c r="L245" s="20"/>
      <c r="M245" s="17"/>
      <c r="N245" s="14"/>
      <c r="O245" s="16"/>
      <c r="P245" s="21"/>
      <c r="Q245" s="2"/>
    </row>
    <row r="246" spans="1:17" ht="19.899999999999999" customHeight="1" x14ac:dyDescent="0.3">
      <c r="A246" s="13">
        <v>245</v>
      </c>
      <c r="B246" s="14"/>
      <c r="C246" s="15"/>
      <c r="D246" s="16"/>
      <c r="E246" s="16"/>
      <c r="F246" s="17"/>
      <c r="G246" s="18"/>
      <c r="H246" s="19"/>
      <c r="I246" s="17"/>
      <c r="J246" s="17"/>
      <c r="K246" s="20"/>
      <c r="L246" s="20"/>
      <c r="M246" s="17"/>
      <c r="N246" s="14"/>
      <c r="O246" s="16"/>
      <c r="P246" s="21"/>
      <c r="Q246" s="2"/>
    </row>
    <row r="247" spans="1:17" ht="19.899999999999999" customHeight="1" x14ac:dyDescent="0.3">
      <c r="A247" s="13">
        <v>246</v>
      </c>
      <c r="B247" s="14"/>
      <c r="C247" s="15"/>
      <c r="D247" s="16"/>
      <c r="E247" s="16"/>
      <c r="F247" s="17"/>
      <c r="G247" s="18"/>
      <c r="H247" s="19"/>
      <c r="I247" s="17"/>
      <c r="J247" s="17"/>
      <c r="K247" s="20"/>
      <c r="L247" s="20"/>
      <c r="M247" s="17"/>
      <c r="N247" s="14"/>
      <c r="O247" s="16"/>
      <c r="P247" s="21"/>
      <c r="Q247" s="2"/>
    </row>
    <row r="248" spans="1:17" ht="19.899999999999999" customHeight="1" x14ac:dyDescent="0.3">
      <c r="A248" s="13">
        <v>247</v>
      </c>
      <c r="B248" s="14"/>
      <c r="C248" s="15"/>
      <c r="D248" s="16"/>
      <c r="E248" s="16"/>
      <c r="F248" s="17"/>
      <c r="G248" s="18"/>
      <c r="H248" s="19"/>
      <c r="I248" s="17"/>
      <c r="J248" s="17"/>
      <c r="K248" s="20"/>
      <c r="L248" s="20"/>
      <c r="M248" s="17"/>
      <c r="N248" s="14"/>
      <c r="O248" s="16"/>
      <c r="P248" s="21"/>
      <c r="Q248" s="2"/>
    </row>
    <row r="249" spans="1:17" ht="19.899999999999999" customHeight="1" x14ac:dyDescent="0.3">
      <c r="A249" s="13">
        <v>248</v>
      </c>
      <c r="B249" s="14"/>
      <c r="C249" s="15"/>
      <c r="D249" s="16"/>
      <c r="E249" s="16"/>
      <c r="F249" s="17"/>
      <c r="G249" s="18"/>
      <c r="H249" s="19"/>
      <c r="I249" s="17"/>
      <c r="J249" s="17"/>
      <c r="K249" s="20"/>
      <c r="L249" s="20"/>
      <c r="M249" s="17"/>
      <c r="N249" s="14"/>
      <c r="O249" s="16"/>
      <c r="P249" s="21"/>
      <c r="Q249" s="2"/>
    </row>
    <row r="250" spans="1:17" ht="19.899999999999999" customHeight="1" x14ac:dyDescent="0.3">
      <c r="A250" s="13">
        <v>249</v>
      </c>
      <c r="B250" s="14"/>
      <c r="C250" s="15"/>
      <c r="D250" s="16"/>
      <c r="E250" s="16"/>
      <c r="F250" s="17"/>
      <c r="G250" s="18"/>
      <c r="H250" s="19"/>
      <c r="I250" s="17"/>
      <c r="J250" s="17"/>
      <c r="K250" s="20"/>
      <c r="L250" s="20"/>
      <c r="M250" s="17"/>
      <c r="N250" s="14"/>
      <c r="O250" s="16"/>
      <c r="P250" s="21"/>
      <c r="Q250" s="2"/>
    </row>
    <row r="251" spans="1:17" ht="19.899999999999999" customHeight="1" x14ac:dyDescent="0.3">
      <c r="A251" s="13">
        <v>250</v>
      </c>
      <c r="B251" s="14"/>
      <c r="C251" s="15"/>
      <c r="D251" s="16"/>
      <c r="E251" s="16"/>
      <c r="F251" s="17"/>
      <c r="G251" s="18"/>
      <c r="H251" s="19"/>
      <c r="I251" s="17"/>
      <c r="J251" s="17"/>
      <c r="K251" s="20"/>
      <c r="L251" s="20"/>
      <c r="M251" s="17"/>
      <c r="N251" s="14"/>
      <c r="O251" s="16"/>
      <c r="P251" s="21"/>
      <c r="Q251" s="2"/>
    </row>
    <row r="252" spans="1:17" x14ac:dyDescent="0.3">
      <c r="A252" s="4"/>
      <c r="B252" s="5"/>
      <c r="C252" s="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</row>
  </sheetData>
  <sheetProtection algorithmName="SHA-512" hashValue="CQ3vE5y87sGGQwlvLph0+1SYtY9HViwcCBaMlsWndhg2WQz7gEiRouG2ZVJ0kdke7ofvJdjTVx+hS8axujZMlw==" saltValue="pUtKiGYzefpSf+ElH0tmiw==" spinCount="100000" sheet="1" objects="1" scenarios="1"/>
  <dataValidations count="1">
    <dataValidation allowBlank="1" showInputMessage="1" showErrorMessage="1" promptTitle="FECHA" prompt="DD/MM/AAAA" sqref="B2:B251 N2:N251"/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RESIONA EL COMBO" prompt="Eligir la opción">
          <x14:formula1>
            <xm:f>'Validación de datos'!$A$2:$A$6</xm:f>
          </x14:formula1>
          <xm:sqref>C2:C251</xm:sqref>
        </x14:dataValidation>
        <x14:dataValidation type="list" allowBlank="1" showInputMessage="1" showErrorMessage="1" promptTitle="PRESIONA EL COMBO" prompt="Eligir la opción">
          <x14:formula1>
            <xm:f>'Validación de datos'!$C$2:$C$10</xm:f>
          </x14:formula1>
          <xm:sqref>G2:G251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42" zoomScaleNormal="100" workbookViewId="0">
      <selection activeCell="A48" sqref="A48:B50"/>
    </sheetView>
  </sheetViews>
  <sheetFormatPr baseColWidth="10" defaultColWidth="11.42578125" defaultRowHeight="17.25" x14ac:dyDescent="0.3"/>
  <cols>
    <col min="1" max="1" width="26.42578125" style="29" customWidth="1"/>
    <col min="2" max="2" width="11.5703125" style="29" bestFit="1" customWidth="1"/>
    <col min="3" max="3" width="31.85546875" style="29" customWidth="1"/>
    <col min="4" max="4" width="22.85546875" style="29" customWidth="1"/>
    <col min="5" max="5" width="18.5703125" style="29" customWidth="1"/>
    <col min="6" max="6" width="26.42578125" style="29" customWidth="1"/>
    <col min="7" max="16384" width="11.42578125" style="29"/>
  </cols>
  <sheetData>
    <row r="1" spans="1:6" ht="49.5" customHeight="1" x14ac:dyDescent="0.35">
      <c r="A1" s="89" t="s">
        <v>106</v>
      </c>
      <c r="B1" s="90"/>
      <c r="C1" s="90"/>
      <c r="D1" s="90"/>
      <c r="E1" s="90"/>
    </row>
    <row r="2" spans="1:6" x14ac:dyDescent="0.3">
      <c r="A2" s="30"/>
      <c r="B2" s="30"/>
      <c r="C2" s="30"/>
      <c r="D2" s="30"/>
      <c r="E2" s="30"/>
    </row>
    <row r="3" spans="1:6" ht="21.75" customHeight="1" x14ac:dyDescent="0.3">
      <c r="A3" s="78" t="s">
        <v>17</v>
      </c>
      <c r="B3" s="81" t="s">
        <v>54</v>
      </c>
      <c r="C3" s="82"/>
      <c r="D3" s="82"/>
      <c r="E3" s="83"/>
      <c r="F3" s="31"/>
    </row>
    <row r="4" spans="1:6" ht="21.75" customHeight="1" x14ac:dyDescent="0.3">
      <c r="A4" s="79"/>
      <c r="B4" s="84"/>
      <c r="C4" s="85"/>
      <c r="D4" s="85"/>
      <c r="E4" s="86"/>
      <c r="F4" s="31"/>
    </row>
    <row r="5" spans="1:6" ht="21.75" customHeight="1" x14ac:dyDescent="0.3">
      <c r="A5" s="32"/>
      <c r="B5" s="33"/>
      <c r="C5" s="33"/>
      <c r="D5" s="32"/>
      <c r="E5" s="32"/>
    </row>
    <row r="6" spans="1:6" ht="32.25" customHeight="1" x14ac:dyDescent="0.3">
      <c r="A6" s="34" t="s">
        <v>36</v>
      </c>
      <c r="B6" s="91" t="s">
        <v>105</v>
      </c>
      <c r="C6" s="92"/>
      <c r="D6" s="35" t="s">
        <v>18</v>
      </c>
      <c r="E6" s="36">
        <f>SUMIF('Validación de datos'!E2:E56,B3,'Validación de datos'!F2:F56)</f>
        <v>240000</v>
      </c>
    </row>
    <row r="7" spans="1:6" x14ac:dyDescent="0.3">
      <c r="A7" s="30"/>
      <c r="B7" s="37"/>
      <c r="C7" s="37"/>
      <c r="D7" s="30"/>
      <c r="E7" s="30"/>
    </row>
    <row r="8" spans="1:6" x14ac:dyDescent="0.3">
      <c r="A8" s="38" t="s">
        <v>19</v>
      </c>
      <c r="B8" s="38"/>
      <c r="C8" s="39" t="s">
        <v>20</v>
      </c>
      <c r="D8" s="38"/>
      <c r="E8" s="39" t="s">
        <v>21</v>
      </c>
      <c r="F8" s="31"/>
    </row>
    <row r="9" spans="1:6" ht="6" customHeight="1" x14ac:dyDescent="0.3">
      <c r="A9" s="40"/>
      <c r="B9" s="40"/>
      <c r="C9" s="40"/>
      <c r="D9" s="40"/>
      <c r="E9" s="40"/>
      <c r="F9" s="31"/>
    </row>
    <row r="10" spans="1:6" x14ac:dyDescent="0.3">
      <c r="A10" s="87" t="s">
        <v>7</v>
      </c>
      <c r="B10" s="88"/>
      <c r="C10" s="41" t="s">
        <v>22</v>
      </c>
      <c r="D10" s="32"/>
      <c r="E10" s="42">
        <f>SUMIFS(Registro!H2:H251,Registro!G2:G251,A10)</f>
        <v>75000</v>
      </c>
    </row>
    <row r="11" spans="1:6" x14ac:dyDescent="0.3">
      <c r="A11" s="43" t="s">
        <v>23</v>
      </c>
      <c r="B11" s="80" t="s">
        <v>24</v>
      </c>
      <c r="C11" s="80"/>
      <c r="D11" s="30"/>
      <c r="E11" s="44"/>
    </row>
    <row r="12" spans="1:6" x14ac:dyDescent="0.3">
      <c r="A12" s="45">
        <v>24743.48999999998</v>
      </c>
      <c r="B12" s="93">
        <f>(E12+[1]nov!E11+[1]dic!E11+[1]ene!E11+[1]feb!E11+[1]mar!E11+[1]abr!E11)/[1]nov!A11</f>
        <v>1.4786334285714289</v>
      </c>
      <c r="C12" s="94"/>
      <c r="D12" s="46" t="s">
        <v>25</v>
      </c>
      <c r="E12" s="47">
        <f>E10</f>
        <v>75000</v>
      </c>
      <c r="F12" s="31"/>
    </row>
    <row r="13" spans="1:6" x14ac:dyDescent="0.3">
      <c r="A13" s="30"/>
      <c r="B13" s="30"/>
      <c r="C13" s="30"/>
      <c r="D13" s="37"/>
      <c r="E13" s="37"/>
    </row>
    <row r="14" spans="1:6" x14ac:dyDescent="0.3">
      <c r="A14" s="38" t="s">
        <v>19</v>
      </c>
      <c r="B14" s="38"/>
      <c r="C14" s="39" t="s">
        <v>20</v>
      </c>
      <c r="D14" s="38"/>
      <c r="E14" s="39" t="s">
        <v>21</v>
      </c>
      <c r="F14" s="31"/>
    </row>
    <row r="15" spans="1:6" ht="6" customHeight="1" x14ac:dyDescent="0.3">
      <c r="A15" s="48"/>
      <c r="B15" s="48"/>
      <c r="C15" s="48"/>
      <c r="D15" s="48"/>
      <c r="E15" s="48"/>
      <c r="F15" s="31"/>
    </row>
    <row r="16" spans="1:6" x14ac:dyDescent="0.3">
      <c r="A16" s="32" t="s">
        <v>38</v>
      </c>
      <c r="B16" s="32"/>
      <c r="C16" s="49" t="s">
        <v>47</v>
      </c>
      <c r="D16" s="32"/>
      <c r="E16" s="42">
        <f>SUMIFS(Registro!H2:H251,Registro!G2:G251,C16)</f>
        <v>6215</v>
      </c>
    </row>
    <row r="17" spans="1:6" x14ac:dyDescent="0.3">
      <c r="C17" s="50" t="s">
        <v>8</v>
      </c>
      <c r="E17" s="51">
        <f>SUMIFS(Registro!H2:H251,Registro!G2:G251,C17)</f>
        <v>25924</v>
      </c>
    </row>
    <row r="18" spans="1:6" x14ac:dyDescent="0.3">
      <c r="C18" s="50" t="s">
        <v>29</v>
      </c>
      <c r="E18" s="51">
        <f>SUMIFS(Registro!H2:H251,Registro!G2:G251,C18)</f>
        <v>33676</v>
      </c>
    </row>
    <row r="19" spans="1:6" x14ac:dyDescent="0.3">
      <c r="C19" s="50" t="s">
        <v>9</v>
      </c>
      <c r="E19" s="51">
        <f>SUMIFS(Registro!H2:H251,Registro!G2:G251,C19)</f>
        <v>11000</v>
      </c>
    </row>
    <row r="20" spans="1:6" x14ac:dyDescent="0.3">
      <c r="A20" s="43" t="s">
        <v>23</v>
      </c>
      <c r="B20" s="80" t="s">
        <v>24</v>
      </c>
      <c r="C20" s="80"/>
      <c r="D20" s="30"/>
      <c r="E20" s="52"/>
    </row>
    <row r="21" spans="1:6" x14ac:dyDescent="0.3">
      <c r="A21" s="45">
        <v>57904.25</v>
      </c>
      <c r="B21" s="93">
        <f>(E21+[1]nov!E20+[1]dic!E20+[1]ene!E20+[1]feb!E20+[1]mar!E20+[1]abr!E20)/[1]nov!A20</f>
        <v>1.2251279761904761</v>
      </c>
      <c r="C21" s="94"/>
      <c r="D21" s="46" t="s">
        <v>26</v>
      </c>
      <c r="E21" s="47">
        <f>SUM(E16:E20)</f>
        <v>76815</v>
      </c>
      <c r="F21" s="31"/>
    </row>
    <row r="22" spans="1:6" x14ac:dyDescent="0.3">
      <c r="A22" s="30"/>
      <c r="B22" s="30"/>
      <c r="C22" s="30"/>
      <c r="D22" s="37"/>
      <c r="E22" s="37"/>
    </row>
    <row r="23" spans="1:6" x14ac:dyDescent="0.3">
      <c r="A23" s="38" t="s">
        <v>19</v>
      </c>
      <c r="B23" s="38"/>
      <c r="C23" s="39" t="s">
        <v>20</v>
      </c>
      <c r="D23" s="38"/>
      <c r="E23" s="39" t="s">
        <v>21</v>
      </c>
      <c r="F23" s="31"/>
    </row>
    <row r="24" spans="1:6" ht="6" customHeight="1" x14ac:dyDescent="0.3">
      <c r="A24" s="48"/>
      <c r="B24" s="48"/>
      <c r="C24" s="48"/>
      <c r="D24" s="48"/>
      <c r="E24" s="48"/>
      <c r="F24" s="31"/>
    </row>
    <row r="25" spans="1:6" x14ac:dyDescent="0.3">
      <c r="A25" s="32" t="s">
        <v>10</v>
      </c>
      <c r="B25" s="32"/>
      <c r="C25" s="49" t="s">
        <v>10</v>
      </c>
      <c r="D25" s="32"/>
      <c r="E25" s="42">
        <f>SUMIFS(Registro!H2:H251,Registro!G2:G251,C25)</f>
        <v>0</v>
      </c>
    </row>
    <row r="26" spans="1:6" x14ac:dyDescent="0.3">
      <c r="A26" s="43" t="s">
        <v>23</v>
      </c>
      <c r="B26" s="80" t="s">
        <v>24</v>
      </c>
      <c r="C26" s="80"/>
      <c r="D26" s="30"/>
      <c r="E26" s="44"/>
    </row>
    <row r="27" spans="1:6" x14ac:dyDescent="0.3">
      <c r="A27" s="53">
        <v>110</v>
      </c>
      <c r="B27" s="93">
        <f>IF([1]abr!B26="N/A","N/A",(E27+[1]nov!E26+[1]dic!E26+[1]ene!E26+[1]feb!E26+[1]mar!E26+[1]abr!E26)/[1]nov!A26)</f>
        <v>0.9926666666666667</v>
      </c>
      <c r="C27" s="94"/>
      <c r="D27" s="46" t="s">
        <v>42</v>
      </c>
      <c r="E27" s="47">
        <f>E25</f>
        <v>0</v>
      </c>
      <c r="F27" s="31"/>
    </row>
    <row r="28" spans="1:6" x14ac:dyDescent="0.3">
      <c r="A28" s="30"/>
      <c r="B28" s="30"/>
      <c r="C28" s="30"/>
      <c r="D28" s="37"/>
      <c r="E28" s="37"/>
    </row>
    <row r="29" spans="1:6" x14ac:dyDescent="0.3">
      <c r="A29" s="38" t="s">
        <v>19</v>
      </c>
      <c r="B29" s="38"/>
      <c r="C29" s="39" t="s">
        <v>20</v>
      </c>
      <c r="D29" s="38"/>
      <c r="E29" s="39" t="s">
        <v>21</v>
      </c>
      <c r="F29" s="31"/>
    </row>
    <row r="30" spans="1:6" ht="6" customHeight="1" x14ac:dyDescent="0.3">
      <c r="A30" s="48"/>
      <c r="B30" s="48"/>
      <c r="C30" s="48"/>
      <c r="D30" s="48"/>
      <c r="E30" s="48"/>
      <c r="F30" s="31"/>
    </row>
    <row r="31" spans="1:6" x14ac:dyDescent="0.3">
      <c r="A31" s="32" t="s">
        <v>39</v>
      </c>
      <c r="B31" s="32"/>
      <c r="C31" s="49" t="s">
        <v>11</v>
      </c>
      <c r="D31" s="32"/>
      <c r="E31" s="42">
        <f>SUMIFS(Registro!H2:H251,Registro!G2:G251,C31)</f>
        <v>22137.559999999998</v>
      </c>
    </row>
    <row r="32" spans="1:6" x14ac:dyDescent="0.3">
      <c r="C32" s="50" t="s">
        <v>12</v>
      </c>
      <c r="E32" s="51">
        <f>SUMIFS(Registro!H2:H251,Registro!G2:G251,C32)</f>
        <v>29115.679999999997</v>
      </c>
    </row>
    <row r="33" spans="1:6" x14ac:dyDescent="0.3">
      <c r="C33" s="50" t="s">
        <v>13</v>
      </c>
      <c r="E33" s="51">
        <f>SUMIFS(Registro!H2:H251,Registro!G2:G251,C33)</f>
        <v>32873.81</v>
      </c>
    </row>
    <row r="34" spans="1:6" x14ac:dyDescent="0.3">
      <c r="A34" s="43" t="s">
        <v>23</v>
      </c>
      <c r="B34" s="80" t="s">
        <v>24</v>
      </c>
      <c r="C34" s="80"/>
      <c r="D34" s="30"/>
      <c r="E34" s="52"/>
    </row>
    <row r="35" spans="1:6" x14ac:dyDescent="0.3">
      <c r="A35" s="45">
        <v>60921.269999999982</v>
      </c>
      <c r="B35" s="93">
        <f>IF([1]nov!A34=0,0,(E35+[1]nov!E34+[1]dic!E34+[1]ene!E34+[1]feb!E34+[1]mar!E34+[1]abr!E34)/[1]nov!A34)</f>
        <v>1.1589436986301369</v>
      </c>
      <c r="C35" s="94"/>
      <c r="D35" s="46" t="s">
        <v>41</v>
      </c>
      <c r="E35" s="47">
        <f>SUM(E31:E33)</f>
        <v>84127.049999999988</v>
      </c>
      <c r="F35" s="31"/>
    </row>
    <row r="36" spans="1:6" x14ac:dyDescent="0.3">
      <c r="A36" s="30"/>
      <c r="B36" s="30"/>
      <c r="C36" s="30"/>
      <c r="D36" s="32"/>
      <c r="E36" s="32"/>
    </row>
    <row r="37" spans="1:6" x14ac:dyDescent="0.3">
      <c r="A37" s="77">
        <v>0.2</v>
      </c>
      <c r="B37" s="77"/>
      <c r="C37" s="54"/>
      <c r="D37" s="31"/>
    </row>
    <row r="38" spans="1:6" x14ac:dyDescent="0.3">
      <c r="A38" s="55" t="s">
        <v>30</v>
      </c>
      <c r="B38" s="56">
        <f>SUMIFS(Registro!H2:H251,Registro!C2:C251,"Recibo de Trabajo de Campo")</f>
        <v>20470</v>
      </c>
      <c r="C38" s="54"/>
      <c r="D38" s="54"/>
      <c r="E38" s="30"/>
    </row>
    <row r="39" spans="1:6" x14ac:dyDescent="0.3">
      <c r="A39" s="32"/>
      <c r="B39" s="32"/>
      <c r="C39" s="57"/>
      <c r="D39" s="58" t="s">
        <v>27</v>
      </c>
      <c r="E39" s="59">
        <f>E12+E21+E27+E35</f>
        <v>235942.05</v>
      </c>
      <c r="F39" s="31"/>
    </row>
    <row r="40" spans="1:6" x14ac:dyDescent="0.3">
      <c r="D40" s="37"/>
      <c r="E40" s="37"/>
    </row>
    <row r="41" spans="1:6" ht="32.25" customHeight="1" x14ac:dyDescent="0.3">
      <c r="A41" s="98"/>
      <c r="B41" s="99"/>
      <c r="C41" s="60"/>
      <c r="D41" s="61" t="s">
        <v>40</v>
      </c>
      <c r="E41" s="62">
        <f>E6-E39</f>
        <v>4057.9500000000116</v>
      </c>
      <c r="F41" s="31"/>
    </row>
    <row r="42" spans="1:6" x14ac:dyDescent="0.3">
      <c r="D42" s="32"/>
      <c r="E42" s="32"/>
    </row>
    <row r="44" spans="1:6" x14ac:dyDescent="0.3">
      <c r="A44" s="98"/>
      <c r="B44" s="100"/>
      <c r="C44" s="100"/>
      <c r="D44" s="100"/>
      <c r="E44" s="99"/>
    </row>
    <row r="45" spans="1:6" x14ac:dyDescent="0.3">
      <c r="A45" s="98"/>
      <c r="B45" s="100"/>
      <c r="C45" s="100"/>
      <c r="D45" s="100"/>
      <c r="E45" s="99"/>
    </row>
    <row r="46" spans="1:6" x14ac:dyDescent="0.3">
      <c r="A46" s="98"/>
      <c r="B46" s="100"/>
      <c r="C46" s="100"/>
      <c r="D46" s="100"/>
      <c r="E46" s="99"/>
    </row>
    <row r="47" spans="1:6" x14ac:dyDescent="0.3">
      <c r="A47" s="97"/>
      <c r="B47" s="97"/>
      <c r="C47" s="97"/>
      <c r="D47" s="97"/>
      <c r="E47" s="97"/>
    </row>
    <row r="48" spans="1:6" x14ac:dyDescent="0.3">
      <c r="A48" s="71" t="s">
        <v>544</v>
      </c>
      <c r="B48" s="72"/>
      <c r="D48" s="71" t="s">
        <v>340</v>
      </c>
      <c r="E48" s="72"/>
    </row>
    <row r="49" spans="1:5" x14ac:dyDescent="0.3">
      <c r="A49" s="73"/>
      <c r="B49" s="74"/>
      <c r="D49" s="73"/>
      <c r="E49" s="74"/>
    </row>
    <row r="50" spans="1:5" x14ac:dyDescent="0.3">
      <c r="A50" s="75"/>
      <c r="B50" s="76"/>
      <c r="D50" s="75"/>
      <c r="E50" s="76"/>
    </row>
    <row r="51" spans="1:5" x14ac:dyDescent="0.3">
      <c r="A51" s="95" t="s">
        <v>37</v>
      </c>
      <c r="B51" s="96"/>
      <c r="D51" s="95" t="s">
        <v>107</v>
      </c>
      <c r="E51" s="96"/>
    </row>
    <row r="52" spans="1:5" x14ac:dyDescent="0.3">
      <c r="A52" s="63"/>
      <c r="B52" s="63"/>
      <c r="C52" s="63"/>
      <c r="D52" s="63"/>
      <c r="E52" s="63"/>
    </row>
    <row r="53" spans="1:5" x14ac:dyDescent="0.3">
      <c r="A53" s="64"/>
      <c r="B53" s="65"/>
      <c r="C53" s="65"/>
      <c r="D53" s="65"/>
      <c r="E53" s="65"/>
    </row>
    <row r="54" spans="1:5" x14ac:dyDescent="0.3">
      <c r="A54" s="66"/>
      <c r="B54" s="63"/>
      <c r="C54" s="63"/>
      <c r="D54" s="63"/>
      <c r="E54" s="63"/>
    </row>
    <row r="55" spans="1:5" x14ac:dyDescent="0.3">
      <c r="A55" s="66"/>
      <c r="B55" s="63"/>
      <c r="C55" s="63"/>
      <c r="D55" s="63"/>
      <c r="E55" s="63"/>
    </row>
    <row r="56" spans="1:5" x14ac:dyDescent="0.3">
      <c r="A56" s="63"/>
      <c r="B56" s="63"/>
      <c r="C56" s="63"/>
      <c r="D56" s="63"/>
      <c r="E56" s="63"/>
    </row>
  </sheetData>
  <sheetProtection algorithmName="SHA-512" hashValue="34aAc53awngtkccDnVu7LHPpAvazX3ipgu+DFdl6fLPWf6FMC5tN+VHGtupFXPbTn4xuuUC+BXj5+RTOUvuIDQ==" saltValue="BlTWCrsFaZlzgNq8EQBsUA==" spinCount="100000" sheet="1" objects="1" scenarios="1"/>
  <mergeCells count="23">
    <mergeCell ref="A1:E1"/>
    <mergeCell ref="B6:C6"/>
    <mergeCell ref="B11:C11"/>
    <mergeCell ref="B12:C12"/>
    <mergeCell ref="A51:B51"/>
    <mergeCell ref="D51:E51"/>
    <mergeCell ref="A47:E47"/>
    <mergeCell ref="B21:C21"/>
    <mergeCell ref="B26:C26"/>
    <mergeCell ref="B27:C27"/>
    <mergeCell ref="B34:C34"/>
    <mergeCell ref="B35:C35"/>
    <mergeCell ref="A41:B41"/>
    <mergeCell ref="A44:E44"/>
    <mergeCell ref="A45:E45"/>
    <mergeCell ref="A46:E46"/>
    <mergeCell ref="A48:B50"/>
    <mergeCell ref="D48:E50"/>
    <mergeCell ref="A37:B37"/>
    <mergeCell ref="A3:A4"/>
    <mergeCell ref="B20:C20"/>
    <mergeCell ref="B3:E4"/>
    <mergeCell ref="A10:B10"/>
  </mergeCells>
  <pageMargins left="0.7" right="0.7" top="0.75" bottom="0.75" header="0.3" footer="0.3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'Validación de datos'!$E$2:$E$55</xm:f>
          </x14:formula1>
          <xm:sqref>C5 B5</xm:sqref>
        </x14:dataValidation>
        <x14:dataValidation type="list" allowBlank="1" showInputMessage="1" showErrorMessage="1">
          <x14:formula1>
            <xm:f>'Validación de datos'!$E$2:$E$56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E33" sqref="E33"/>
    </sheetView>
  </sheetViews>
  <sheetFormatPr baseColWidth="10" defaultRowHeight="15" x14ac:dyDescent="0.25"/>
  <cols>
    <col min="1" max="1" width="39.7109375" customWidth="1"/>
    <col min="3" max="3" width="29.85546875" customWidth="1"/>
    <col min="5" max="5" width="79.5703125" customWidth="1"/>
    <col min="6" max="6" width="15.7109375" customWidth="1"/>
  </cols>
  <sheetData>
    <row r="1" spans="1:6" x14ac:dyDescent="0.25">
      <c r="A1" s="22" t="s">
        <v>28</v>
      </c>
      <c r="C1" s="22" t="s">
        <v>1</v>
      </c>
      <c r="E1" s="25" t="s">
        <v>32</v>
      </c>
      <c r="F1" s="25" t="s">
        <v>49</v>
      </c>
    </row>
    <row r="2" spans="1:6" x14ac:dyDescent="0.25">
      <c r="A2" s="23" t="s">
        <v>5</v>
      </c>
      <c r="C2" s="23" t="s">
        <v>7</v>
      </c>
      <c r="E2" s="26" t="s">
        <v>50</v>
      </c>
      <c r="F2" s="28">
        <v>250000</v>
      </c>
    </row>
    <row r="3" spans="1:6" x14ac:dyDescent="0.25">
      <c r="A3" s="23" t="s">
        <v>6</v>
      </c>
      <c r="C3" s="23" t="s">
        <v>47</v>
      </c>
      <c r="E3" s="26" t="s">
        <v>51</v>
      </c>
      <c r="F3" s="27">
        <v>554461</v>
      </c>
    </row>
    <row r="4" spans="1:6" x14ac:dyDescent="0.25">
      <c r="A4" s="23" t="s">
        <v>31</v>
      </c>
      <c r="C4" s="23" t="s">
        <v>8</v>
      </c>
      <c r="E4" s="26" t="s">
        <v>52</v>
      </c>
      <c r="F4" s="27">
        <v>222426</v>
      </c>
    </row>
    <row r="5" spans="1:6" x14ac:dyDescent="0.25">
      <c r="A5" s="23" t="s">
        <v>43</v>
      </c>
      <c r="C5" s="23" t="s">
        <v>29</v>
      </c>
      <c r="E5" s="26" t="s">
        <v>53</v>
      </c>
      <c r="F5" s="27">
        <v>245520</v>
      </c>
    </row>
    <row r="6" spans="1:6" x14ac:dyDescent="0.25">
      <c r="A6" s="24" t="s">
        <v>30</v>
      </c>
      <c r="C6" s="24" t="s">
        <v>9</v>
      </c>
      <c r="E6" s="26" t="s">
        <v>54</v>
      </c>
      <c r="F6" s="27">
        <v>240000</v>
      </c>
    </row>
    <row r="7" spans="1:6" x14ac:dyDescent="0.25">
      <c r="C7" s="24" t="s">
        <v>10</v>
      </c>
      <c r="E7" s="26" t="s">
        <v>55</v>
      </c>
      <c r="F7" s="27">
        <v>225351.95</v>
      </c>
    </row>
    <row r="8" spans="1:6" x14ac:dyDescent="0.25">
      <c r="C8" s="23" t="s">
        <v>11</v>
      </c>
      <c r="E8" s="26" t="s">
        <v>56</v>
      </c>
      <c r="F8" s="27">
        <v>350000</v>
      </c>
    </row>
    <row r="9" spans="1:6" x14ac:dyDescent="0.25">
      <c r="C9" s="23" t="s">
        <v>12</v>
      </c>
      <c r="E9" s="26" t="s">
        <v>57</v>
      </c>
      <c r="F9" s="27">
        <v>245000</v>
      </c>
    </row>
    <row r="10" spans="1:6" x14ac:dyDescent="0.25">
      <c r="C10" s="23" t="s">
        <v>13</v>
      </c>
      <c r="E10" s="26" t="s">
        <v>58</v>
      </c>
      <c r="F10" s="27">
        <v>250000</v>
      </c>
    </row>
    <row r="11" spans="1:6" x14ac:dyDescent="0.25">
      <c r="E11" s="26" t="s">
        <v>59</v>
      </c>
      <c r="F11" s="27">
        <v>350000</v>
      </c>
    </row>
    <row r="12" spans="1:6" x14ac:dyDescent="0.25">
      <c r="E12" s="26" t="s">
        <v>60</v>
      </c>
      <c r="F12" s="27">
        <v>207230</v>
      </c>
    </row>
    <row r="13" spans="1:6" x14ac:dyDescent="0.25">
      <c r="E13" s="26" t="s">
        <v>61</v>
      </c>
      <c r="F13" s="27">
        <v>235000</v>
      </c>
    </row>
    <row r="14" spans="1:6" x14ac:dyDescent="0.25">
      <c r="E14" s="26" t="s">
        <v>62</v>
      </c>
      <c r="F14" s="27">
        <v>349879</v>
      </c>
    </row>
    <row r="15" spans="1:6" x14ac:dyDescent="0.25">
      <c r="E15" s="26" t="s">
        <v>63</v>
      </c>
      <c r="F15" s="27">
        <v>250000</v>
      </c>
    </row>
    <row r="16" spans="1:6" x14ac:dyDescent="0.25">
      <c r="E16" s="26" t="s">
        <v>64</v>
      </c>
      <c r="F16" s="27">
        <v>250000</v>
      </c>
    </row>
    <row r="17" spans="3:6" x14ac:dyDescent="0.25">
      <c r="E17" s="26" t="s">
        <v>65</v>
      </c>
      <c r="F17" s="27">
        <v>250000</v>
      </c>
    </row>
    <row r="18" spans="3:6" x14ac:dyDescent="0.25">
      <c r="E18" s="26" t="s">
        <v>66</v>
      </c>
      <c r="F18" s="27">
        <v>226682</v>
      </c>
    </row>
    <row r="19" spans="3:6" x14ac:dyDescent="0.25">
      <c r="E19" s="26" t="s">
        <v>67</v>
      </c>
      <c r="F19" s="27">
        <v>250000</v>
      </c>
    </row>
    <row r="20" spans="3:6" x14ac:dyDescent="0.25">
      <c r="E20" s="26" t="s">
        <v>68</v>
      </c>
      <c r="F20" s="27">
        <v>250000</v>
      </c>
    </row>
    <row r="21" spans="3:6" x14ac:dyDescent="0.25">
      <c r="C21" s="23"/>
      <c r="E21" s="26" t="s">
        <v>69</v>
      </c>
      <c r="F21" s="27">
        <v>250000</v>
      </c>
    </row>
    <row r="22" spans="3:6" x14ac:dyDescent="0.25">
      <c r="E22" s="26" t="s">
        <v>70</v>
      </c>
      <c r="F22" s="27">
        <v>244300</v>
      </c>
    </row>
    <row r="23" spans="3:6" x14ac:dyDescent="0.25">
      <c r="E23" s="26" t="s">
        <v>71</v>
      </c>
      <c r="F23" s="27">
        <v>360407</v>
      </c>
    </row>
    <row r="24" spans="3:6" x14ac:dyDescent="0.25">
      <c r="E24" s="26" t="s">
        <v>72</v>
      </c>
      <c r="F24" s="27">
        <v>250000</v>
      </c>
    </row>
    <row r="25" spans="3:6" x14ac:dyDescent="0.25">
      <c r="E25" s="26" t="s">
        <v>73</v>
      </c>
      <c r="F25" s="27">
        <v>350000</v>
      </c>
    </row>
    <row r="26" spans="3:6" x14ac:dyDescent="0.25">
      <c r="E26" s="26" t="s">
        <v>74</v>
      </c>
      <c r="F26" s="27">
        <v>297140</v>
      </c>
    </row>
    <row r="27" spans="3:6" x14ac:dyDescent="0.25">
      <c r="E27" s="26" t="s">
        <v>75</v>
      </c>
      <c r="F27" s="27">
        <v>575000</v>
      </c>
    </row>
    <row r="28" spans="3:6" x14ac:dyDescent="0.25">
      <c r="E28" s="26" t="s">
        <v>76</v>
      </c>
      <c r="F28" s="27">
        <v>369681.83</v>
      </c>
    </row>
    <row r="29" spans="3:6" x14ac:dyDescent="0.25">
      <c r="E29" s="26" t="s">
        <v>77</v>
      </c>
      <c r="F29" s="27">
        <v>204998</v>
      </c>
    </row>
    <row r="30" spans="3:6" x14ac:dyDescent="0.25">
      <c r="E30" s="26" t="s">
        <v>78</v>
      </c>
      <c r="F30" s="27">
        <v>230400</v>
      </c>
    </row>
    <row r="31" spans="3:6" x14ac:dyDescent="0.25">
      <c r="E31" s="26" t="s">
        <v>79</v>
      </c>
      <c r="F31" s="27">
        <v>349789</v>
      </c>
    </row>
    <row r="32" spans="3:6" x14ac:dyDescent="0.25">
      <c r="E32" s="26" t="s">
        <v>80</v>
      </c>
      <c r="F32" s="27">
        <v>218457</v>
      </c>
    </row>
    <row r="33" spans="5:6" x14ac:dyDescent="0.25">
      <c r="E33" s="26" t="s">
        <v>81</v>
      </c>
      <c r="F33" s="27">
        <v>168711</v>
      </c>
    </row>
    <row r="34" spans="5:6" x14ac:dyDescent="0.25">
      <c r="E34" s="26" t="s">
        <v>82</v>
      </c>
      <c r="F34" s="27">
        <v>400000</v>
      </c>
    </row>
    <row r="35" spans="5:6" x14ac:dyDescent="0.25">
      <c r="E35" s="26" t="s">
        <v>83</v>
      </c>
      <c r="F35" s="27">
        <v>335000</v>
      </c>
    </row>
    <row r="36" spans="5:6" x14ac:dyDescent="0.25">
      <c r="E36" s="26" t="s">
        <v>84</v>
      </c>
      <c r="F36" s="27">
        <v>250000</v>
      </c>
    </row>
    <row r="37" spans="5:6" x14ac:dyDescent="0.25">
      <c r="E37" s="26" t="s">
        <v>85</v>
      </c>
      <c r="F37" s="27">
        <v>242577</v>
      </c>
    </row>
    <row r="38" spans="5:6" x14ac:dyDescent="0.25">
      <c r="E38" s="26" t="s">
        <v>86</v>
      </c>
      <c r="F38" s="27">
        <v>188700</v>
      </c>
    </row>
    <row r="39" spans="5:6" x14ac:dyDescent="0.25">
      <c r="E39" s="26" t="s">
        <v>87</v>
      </c>
      <c r="F39" s="27">
        <v>250000</v>
      </c>
    </row>
    <row r="40" spans="5:6" x14ac:dyDescent="0.25">
      <c r="E40" s="26" t="s">
        <v>88</v>
      </c>
      <c r="F40" s="27">
        <v>250000</v>
      </c>
    </row>
    <row r="41" spans="5:6" x14ac:dyDescent="0.25">
      <c r="E41" s="26" t="s">
        <v>89</v>
      </c>
      <c r="F41" s="27">
        <v>249826</v>
      </c>
    </row>
    <row r="42" spans="5:6" x14ac:dyDescent="0.25">
      <c r="E42" s="26" t="s">
        <v>90</v>
      </c>
      <c r="F42" s="27">
        <v>312642</v>
      </c>
    </row>
    <row r="43" spans="5:6" x14ac:dyDescent="0.25">
      <c r="E43" s="26" t="s">
        <v>91</v>
      </c>
      <c r="F43" s="27">
        <v>373166</v>
      </c>
    </row>
    <row r="44" spans="5:6" x14ac:dyDescent="0.25">
      <c r="E44" s="26" t="s">
        <v>92</v>
      </c>
      <c r="F44" s="27">
        <v>400000</v>
      </c>
    </row>
    <row r="45" spans="5:6" x14ac:dyDescent="0.25">
      <c r="E45" s="26" t="s">
        <v>93</v>
      </c>
      <c r="F45" s="27">
        <v>249133.74</v>
      </c>
    </row>
    <row r="46" spans="5:6" x14ac:dyDescent="0.25">
      <c r="E46" s="26" t="s">
        <v>94</v>
      </c>
      <c r="F46" s="27">
        <v>250000</v>
      </c>
    </row>
    <row r="47" spans="5:6" x14ac:dyDescent="0.25">
      <c r="E47" s="26" t="s">
        <v>95</v>
      </c>
      <c r="F47" s="27">
        <v>248200</v>
      </c>
    </row>
    <row r="48" spans="5:6" x14ac:dyDescent="0.25">
      <c r="E48" s="26" t="s">
        <v>96</v>
      </c>
      <c r="F48" s="27">
        <v>204107.5</v>
      </c>
    </row>
    <row r="49" spans="5:6" x14ac:dyDescent="0.25">
      <c r="E49" s="26" t="s">
        <v>97</v>
      </c>
      <c r="F49" s="27">
        <v>335001</v>
      </c>
    </row>
    <row r="50" spans="5:6" x14ac:dyDescent="0.25">
      <c r="E50" s="26" t="s">
        <v>98</v>
      </c>
      <c r="F50" s="27">
        <v>394985</v>
      </c>
    </row>
    <row r="51" spans="5:6" x14ac:dyDescent="0.25">
      <c r="E51" s="26" t="s">
        <v>99</v>
      </c>
      <c r="F51" s="27">
        <v>194227</v>
      </c>
    </row>
    <row r="52" spans="5:6" x14ac:dyDescent="0.25">
      <c r="E52" s="26" t="s">
        <v>100</v>
      </c>
      <c r="F52" s="27">
        <v>329937</v>
      </c>
    </row>
    <row r="53" spans="5:6" x14ac:dyDescent="0.25">
      <c r="E53" s="26" t="s">
        <v>101</v>
      </c>
      <c r="F53" s="27">
        <v>430684</v>
      </c>
    </row>
    <row r="54" spans="5:6" x14ac:dyDescent="0.25">
      <c r="E54" s="26" t="s">
        <v>102</v>
      </c>
      <c r="F54" s="27">
        <v>345870</v>
      </c>
    </row>
    <row r="55" spans="5:6" x14ac:dyDescent="0.25">
      <c r="E55" s="26" t="s">
        <v>103</v>
      </c>
      <c r="F55" s="27">
        <v>249997</v>
      </c>
    </row>
    <row r="56" spans="5:6" x14ac:dyDescent="0.25">
      <c r="E56" s="26" t="s">
        <v>104</v>
      </c>
      <c r="F56" s="27">
        <v>235000</v>
      </c>
    </row>
    <row r="57" spans="5:6" x14ac:dyDescent="0.25">
      <c r="F57" s="1">
        <f>SUM(F2:F56)</f>
        <v>15789487.020000001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</vt:lpstr>
      <vt:lpstr>Carátula Final</vt:lpstr>
      <vt:lpstr>Validación de datos</vt:lpstr>
      <vt:lpstr>'Carátula Final'!Área_de_impresión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Sandra</cp:lastModifiedBy>
  <cp:lastPrinted>2022-11-26T05:03:59Z</cp:lastPrinted>
  <dcterms:created xsi:type="dcterms:W3CDTF">2021-11-22T17:10:29Z</dcterms:created>
  <dcterms:modified xsi:type="dcterms:W3CDTF">2023-03-31T03:23:14Z</dcterms:modified>
</cp:coreProperties>
</file>