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\Documents\2. Arkemetría AC\1.9 Proyecto Mujejes Juntas 23-24\3. Informe final 29 marzo\"/>
    </mc:Choice>
  </mc:AlternateContent>
  <workbookProtection workbookAlgorithmName="SHA-512" workbookHashValue="tCwUY+DHkofk5diqI+V8zskhag3y/cNYvY1CKJPQUD6DvszLSNHX4kz3sDwdImqhu4CLKRnRYJ1yKALhDtjgAw==" workbookSaltValue="fFAFb0eIV7JBgPcIO/0OnA==" workbookSpinCount="100000" lockStructure="1"/>
  <bookViews>
    <workbookView xWindow="0" yWindow="0" windowWidth="20490" windowHeight="7350"/>
  </bookViews>
  <sheets>
    <sheet name="Registro" sheetId="1" r:id="rId1"/>
    <sheet name="Carátula Final" sheetId="2" r:id="rId2"/>
    <sheet name="Validación de datos" sheetId="3" state="hidden" r:id="rId3"/>
  </sheets>
  <externalReferences>
    <externalReference r:id="rId4"/>
  </externalReferences>
  <definedNames>
    <definedName name="_xlnm._FilterDatabase" localSheetId="0" hidden="1">Registro!$A$1:$Q$251</definedName>
    <definedName name="_xlnm.Print_Area" localSheetId="1">'Carátula Final'!$A$1:$E$55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E7" i="2"/>
  <c r="F58" i="3"/>
  <c r="E18" i="2"/>
  <c r="E35" i="2"/>
  <c r="E34" i="2"/>
  <c r="E33" i="2"/>
  <c r="E27" i="2"/>
  <c r="E29" i="2" s="1"/>
  <c r="B29" i="2" s="1"/>
  <c r="E21" i="2"/>
  <c r="E20" i="2"/>
  <c r="E19" i="2"/>
  <c r="E12" i="2"/>
  <c r="E14" i="2" s="1"/>
  <c r="B14" i="2" l="1"/>
  <c r="E37" i="2"/>
  <c r="B37" i="2" s="1"/>
  <c r="E23" i="2"/>
  <c r="B23" i="2" s="1"/>
  <c r="E41" i="2" l="1"/>
  <c r="E43" i="2" s="1"/>
</calcChain>
</file>

<file path=xl/sharedStrings.xml><?xml version="1.0" encoding="utf-8"?>
<sst xmlns="http://schemas.openxmlformats.org/spreadsheetml/2006/main" count="1044" uniqueCount="460">
  <si>
    <t>Rubro/Apartado</t>
  </si>
  <si>
    <t>Núm. 
Consecutivo</t>
  </si>
  <si>
    <t>Factura</t>
  </si>
  <si>
    <t>Recibo de Honorarios</t>
  </si>
  <si>
    <t>Recursos Humanos</t>
  </si>
  <si>
    <t>Gastos de Difusión</t>
  </si>
  <si>
    <t>Renta de espacios</t>
  </si>
  <si>
    <t>Equipo</t>
  </si>
  <si>
    <t>Hospedaje</t>
  </si>
  <si>
    <t>Alimento</t>
  </si>
  <si>
    <t>Transporte</t>
  </si>
  <si>
    <t>Actividad Desarrollada</t>
  </si>
  <si>
    <t>Fecha de la actividad</t>
  </si>
  <si>
    <t>Nombre de la Organización:</t>
  </si>
  <si>
    <t>Presupuesto</t>
  </si>
  <si>
    <t>Rubro</t>
  </si>
  <si>
    <t>Apartado</t>
  </si>
  <si>
    <t>Gasto</t>
  </si>
  <si>
    <t>Facilitadores y/o colaboradores</t>
  </si>
  <si>
    <t>Presupuestado</t>
  </si>
  <si>
    <t>Porcentaje avance</t>
  </si>
  <si>
    <t>Total Rec. Humanos</t>
  </si>
  <si>
    <t>Total Rec. Mat.</t>
  </si>
  <si>
    <t>Monto total ejercido</t>
  </si>
  <si>
    <t>Tipo de comprobante</t>
  </si>
  <si>
    <t>Productos Entregables</t>
  </si>
  <si>
    <t>Recibo de Traductor Indígena</t>
  </si>
  <si>
    <t xml:space="preserve">Información adicional para justificar 
la factura o el Recibo de trabajo de campo </t>
  </si>
  <si>
    <t>Importe 
Total</t>
  </si>
  <si>
    <t>Período que reporta:</t>
  </si>
  <si>
    <t>Recursos Materiales y Servicios</t>
  </si>
  <si>
    <t>Saldo Final del Proyecto</t>
  </si>
  <si>
    <t xml:space="preserve">Total Equipo </t>
  </si>
  <si>
    <t>Fecha de Emisión</t>
  </si>
  <si>
    <t>Papelería</t>
  </si>
  <si>
    <t>INCIDENCIAS (para ser llenado por el personal del INE)</t>
  </si>
  <si>
    <t>Tipo de Documento</t>
  </si>
  <si>
    <t>Número de factura o Folio fiscal</t>
  </si>
  <si>
    <r>
      <t xml:space="preserve">Proveedor
</t>
    </r>
    <r>
      <rPr>
        <b/>
        <sz val="9"/>
        <color theme="0"/>
        <rFont val="Arial Narrow"/>
        <family val="2"/>
      </rPr>
      <t>(Nombre del emisor del documento)</t>
    </r>
  </si>
  <si>
    <r>
      <t xml:space="preserve">Descripción 
</t>
    </r>
    <r>
      <rPr>
        <b/>
        <sz val="9"/>
        <color theme="0"/>
        <rFont val="Arial Narrow"/>
        <family val="2"/>
      </rPr>
      <t>(Capturar el concepto de la Factura: artículos o el servicio que se pagó)</t>
    </r>
  </si>
  <si>
    <r>
      <t xml:space="preserve">Nombre de la persona beneficiaria 
</t>
    </r>
    <r>
      <rPr>
        <b/>
        <sz val="9"/>
        <color theme="0"/>
        <rFont val="Arial Narrow"/>
        <family val="2"/>
      </rPr>
      <t>(Apartados Hospedaje, Alimento y Transporte)</t>
    </r>
  </si>
  <si>
    <r>
      <t xml:space="preserve">Lugar de origen 
</t>
    </r>
    <r>
      <rPr>
        <b/>
        <sz val="9"/>
        <color theme="0"/>
        <rFont val="Arial Narrow"/>
        <family val="2"/>
      </rPr>
      <t>(Apartado de Transporte)</t>
    </r>
  </si>
  <si>
    <r>
      <t xml:space="preserve">Lugar donde se realizó la actividad
</t>
    </r>
    <r>
      <rPr>
        <b/>
        <sz val="9"/>
        <color theme="0"/>
        <rFont val="Arial Narrow"/>
        <family val="2"/>
      </rPr>
      <t>(Municipio y localidad)</t>
    </r>
  </si>
  <si>
    <t>INFORME FINANCIERO 
PNIPPM 2023</t>
  </si>
  <si>
    <t>16 de octubre de 2023 al
 29 de marzo de 2024</t>
  </si>
  <si>
    <t>10,000 Mujeres Unidas por México, Asociación Civil</t>
  </si>
  <si>
    <t>Alianza Garantizar a Mujeres y Hombres la Igualdad en el Goce de Todos los Derechos Humanos, Asociación Civil</t>
  </si>
  <si>
    <t>Alternativa Yucateca Integral para el Desarrollo Humano, Asociación Civil</t>
  </si>
  <si>
    <t>Aportaciones Diferentes, Mismo Objetivo, Asociación Civil</t>
  </si>
  <si>
    <t>Arkemetría Social, Asociación Civil</t>
  </si>
  <si>
    <t>Asociación Alter Int de la Península de Yucatán, Institución de Asistencia Privada</t>
  </si>
  <si>
    <t>Asociación Nacional de Impulso al Desarrollo Rural Sustentable, Asociación Civil</t>
  </si>
  <si>
    <t>Asociación Salud y Bienestar, Institución de Asistencia Privada</t>
  </si>
  <si>
    <t>Café Ciudadano en Defensa de los Derechos Humanos, Asociación Civil</t>
  </si>
  <si>
    <t>Centro de Estudios y Fortalecimiento Comunitario Mano Vuelta, Asociación Civil</t>
  </si>
  <si>
    <t>CIHAM Centro Interdisciplinario Humanista para el Avance de las Mujeres, Asociación Civil</t>
  </si>
  <si>
    <t>Ciudadanía en Movimiento en Camino a la Igualdad de Género, CIMIGE, Asociación Civil</t>
  </si>
  <si>
    <t>Ciudadanía para la Integración Social, Asociación Civil</t>
  </si>
  <si>
    <t>Colectivo México Solidario, Asociación Civil</t>
  </si>
  <si>
    <t>Colectivo para la Defensa y Promoción de los Derechos Humanos, Asociación Civil</t>
  </si>
  <si>
    <t>Colectivo por la Ciudadanía de las Mujeres, Asociación Civil</t>
  </si>
  <si>
    <t>Comunicación e Información de la Mujer, Asociación Civil</t>
  </si>
  <si>
    <t>Comunicación, Intercambio y Desarrollo Humano en América Latina, Asociación Civil (CIDHAL, A. C.)</t>
  </si>
  <si>
    <t>Creativería Social, Asociación Civil</t>
  </si>
  <si>
    <t>Enfoque de Igualdad, Asociación Civil</t>
  </si>
  <si>
    <t>Enlacecc, Institución de Asistencia Privada</t>
  </si>
  <si>
    <t>Equipos Feministas, Asociación Civil</t>
  </si>
  <si>
    <t>Espiral por la vida, Asociación Civil</t>
  </si>
  <si>
    <t>Fundación Brazos Firmes Asociación Civil</t>
  </si>
  <si>
    <t xml:space="preserve">Fundación de Aprendizaje, Desarrollo e Innovación Social, Fundación FADIS, Asociación Civil </t>
  </si>
  <si>
    <t>Fundación Héctor Medina, Pro-Desarrollo Integral de Salud, Asociación Civil</t>
  </si>
  <si>
    <t>Gente Diversa de Baja California, Asociación Civil</t>
  </si>
  <si>
    <t>Haaz y Asociados Consultores, Asociación Civil</t>
  </si>
  <si>
    <t>Hagamos Algo Asociación para el Desarrollo Integral de Grupos Vulnerables con Perspectiva de Género, Asociación Civil</t>
  </si>
  <si>
    <t>Hueyi Tonal, Sociedad Civil</t>
  </si>
  <si>
    <t>Iniciativa Ciudadana y Desarrollo Social, INCIDE Social, Asociación Civil</t>
  </si>
  <si>
    <t>Instituto de Fomento a la Equidad, Asociación Civil</t>
  </si>
  <si>
    <t>Instituto Integral de Formación Política y Empoderamiento de Mujeres, Asociación Civil</t>
  </si>
  <si>
    <t>Intermedios Organización de Profesionales de la Comunicación, Asociación Civil</t>
  </si>
  <si>
    <t>Investigación y Diálogo para la Autogestión Social, Asociación Civil</t>
  </si>
  <si>
    <t>Ixuk'e Asociación para el Desarrollo Integral de Mujeres Chiapanecas, Asociación Civil</t>
  </si>
  <si>
    <t>Jóvenes Articulando Territorios, Asociación Civil</t>
  </si>
  <si>
    <t>Jóvenes por una Conciencia Colectiva, Asociación Civil</t>
  </si>
  <si>
    <t>Jóvenes por una Salud Integral, Asociación Civil</t>
  </si>
  <si>
    <t>Juntos, Una Experiencia Compartida, Asociación Civil</t>
  </si>
  <si>
    <t>Kaira por tu Bienestar, Asociación Civil</t>
  </si>
  <si>
    <t>La Jugarreta Espacios de Participación, Asociación Civil </t>
  </si>
  <si>
    <t>Misión Emerge Agaides, Asociación Civil</t>
  </si>
  <si>
    <t xml:space="preserve">Mujeres por la Justicia Social: Atala Apodaca, Asociación Civil </t>
  </si>
  <si>
    <t>Ollin, Jóvenes en Movimiento, Asociación Civil</t>
  </si>
  <si>
    <t>Organización de Mujeres Unidas Siempre por el Aprendizaje, Asociación Civil</t>
  </si>
  <si>
    <t>Programa Interdisciplinario de Investigación Acción Feminista, Asociación Civil</t>
  </si>
  <si>
    <t>Red de Formadoras Kualinemilis, Asociación Civil</t>
  </si>
  <si>
    <t>Responde Inclúyete como Diversidad y Vive tus Derechos, Asociación Civil</t>
  </si>
  <si>
    <t>Revolucionando Ideas Construyendo Sueños, Asociación Civil</t>
  </si>
  <si>
    <t>Supera Capacitación y Desarrollo, Asociación Civil</t>
  </si>
  <si>
    <t>Tejiendo un Sueño, Asociación Civil</t>
  </si>
  <si>
    <t>Tlali Bienestar y Conservación, Asociación Civil</t>
  </si>
  <si>
    <t>Tlanemani Mujeres con Liderazgo, Asociación Civil</t>
  </si>
  <si>
    <t>Transformación Colectiva con Equidad, Asociación Civil</t>
  </si>
  <si>
    <t>Visión y Alma Comunitaria, Asociación Civil</t>
  </si>
  <si>
    <t xml:space="preserve">OSC </t>
  </si>
  <si>
    <t>Monto asignado</t>
  </si>
  <si>
    <t>Nombre y firma de la persona Representante Legal</t>
  </si>
  <si>
    <t>Nombre y firma de la persona Coordinadora del Proyecto</t>
  </si>
  <si>
    <r>
      <t xml:space="preserve">Lugar de destino
</t>
    </r>
    <r>
      <rPr>
        <b/>
        <sz val="9"/>
        <color theme="0"/>
        <rFont val="Arial Narrow"/>
        <family val="2"/>
      </rPr>
      <t>(Apartado de Transporte)</t>
    </r>
  </si>
  <si>
    <t>Recibo de Trabajo en Campo</t>
  </si>
  <si>
    <t>Trabajo en Campo</t>
  </si>
  <si>
    <t>Total Trabajo en Campo</t>
  </si>
  <si>
    <t>No deberán exceder el 20% del total presupuestado para el desarrollo de trabajo en campo</t>
  </si>
  <si>
    <t>34C701A1-3071-4B09-951B-2AE15DCC7800</t>
  </si>
  <si>
    <t>LILIANA JUDITH HERNÁNDEZ SANTIBÁÑEZ</t>
  </si>
  <si>
    <t>HONORARIOS DE FACILITADORA DEL PROYECTO INE CORRESPONDIENTE AL MES DE NOVIEMBRE DE 2023</t>
  </si>
  <si>
    <t>B5C844C4-C13B-44BE-9B7B-04F81988376A</t>
  </si>
  <si>
    <t>HONORARIOS DE COORDINADORA DEL PROYECTO INE CORRESPONDIENTE AL MES DE DICIEMBRE DE 2023</t>
  </si>
  <si>
    <t>2A788EC8-2334-4509-B321-51C061FA4647</t>
  </si>
  <si>
    <t>BERTHA MARIBEL PECH PONALCO</t>
  </si>
  <si>
    <t>HONORARIOS POR LA COORDINACION DEL PROYECTO INE CORRESPONDIENTE AL MES DE NOVIEMBRE 2023</t>
  </si>
  <si>
    <t>06246A61-4D68-4CF1-8E5C-D1AE48E2F386</t>
  </si>
  <si>
    <t>SANDRA PÁRAMO SÁNCHEZ</t>
  </si>
  <si>
    <t xml:space="preserve">Honorarios por apoyo técnico administrativo y subir material y contenido a la plataforma proyecto INE noviembre 2023
</t>
  </si>
  <si>
    <t>BEA40A6D-D03E-41D0-BC86-982FB6E622D2</t>
  </si>
  <si>
    <t>Honorarios por apoyo técnico administrativo y subir material y contenido a la plataforma proyecto INE diciembre 2023</t>
  </si>
  <si>
    <t>12839160-49C8-4B94-A526-A2A782379D14</t>
  </si>
  <si>
    <t xml:space="preserve">LUIS CARLOS CARRILLO BACELIS
</t>
  </si>
  <si>
    <t>CONSUMO DE ALIMENTOS</t>
  </si>
  <si>
    <t>Liliana Hernández Santibañez y Kelly Puc Vázquez</t>
  </si>
  <si>
    <t>Motul, Yucatán</t>
  </si>
  <si>
    <t>ff592b5a-1e48-4279-85f4-c44605b8e3d8</t>
  </si>
  <si>
    <t xml:space="preserve">FARMACON
</t>
  </si>
  <si>
    <t xml:space="preserve">DEL VALLE MANZANA ROJA VIDRIO NR 413ML, NATURES HEART NUTTY BERRY MIX 70G, </t>
  </si>
  <si>
    <t>Recibo de traslado individual núm. 1</t>
  </si>
  <si>
    <t>ARKEMETRÍA SOCIAL AC</t>
  </si>
  <si>
    <t>Reunión con autoridades comunitarias para entregar resumen del proyecto  y entrevista a tres mujeres líderes de las comisarías Tanyá, Ucí y Kambul</t>
  </si>
  <si>
    <t>Motul, Yuc.</t>
  </si>
  <si>
    <t>Tanyá, Ucí y Kambul</t>
  </si>
  <si>
    <t>Presentación del proyecto con autoridades comunitarias y entrevista mujeres líderes de las comisarías</t>
  </si>
  <si>
    <t>14 y 15/12/2023 y 19 y 20/12/2023</t>
  </si>
  <si>
    <t xml:space="preserve"> César David Can Canul</t>
  </si>
  <si>
    <t>95157C0D-D7FE-4ED4-AEE6-108661243C5E</t>
  </si>
  <si>
    <t>LADY LETICIA MARTÍN Y ARGAEZ</t>
  </si>
  <si>
    <t>Hospedaje jueves 14 y viernes 15 de Diciembre 2023</t>
  </si>
  <si>
    <t xml:space="preserve">14 y 15/12/2023 </t>
  </si>
  <si>
    <t>ED2D7310-9563-488A-BDDD-0315F37AEDA6</t>
  </si>
  <si>
    <t>14 y 15/12/2023</t>
  </si>
  <si>
    <t>9AAF4548-B47E-4ED5-83A8-66294C66B3DB</t>
  </si>
  <si>
    <t>COMBUSTIBLES DE YUCATAN</t>
  </si>
  <si>
    <t xml:space="preserve">COMBUSTIBLES DE YUCATAN
</t>
  </si>
  <si>
    <t>65.2461 LTR L 15101514 REGULAR WITH TECHPRO</t>
  </si>
  <si>
    <t>Mérida, Yuc</t>
  </si>
  <si>
    <t>694f79e1-0dec-4060-b2ba-6d4489fde230</t>
  </si>
  <si>
    <t>19 y 20/12/2023</t>
  </si>
  <si>
    <t>EC9C6317-5051-479C AC84-BEACF8B3FD7</t>
  </si>
  <si>
    <t>D2DB5E78-7D9A-4B89-A34F-F27BC9D44599</t>
  </si>
  <si>
    <t>D2434614-BEAE-4800-A752-1C66F8B16AF4</t>
  </si>
  <si>
    <t>998A1396-B109-4D9A-8A73-780BF84CA5A9</t>
  </si>
  <si>
    <t>00F797BB-2AA0-4FF7-9E9C-876983BCBC29</t>
  </si>
  <si>
    <t>FERNANDO ALIBERT BARROSO Y MENDOZA</t>
  </si>
  <si>
    <t>INSUMOS DE PAPELERIA DE PROYECTO INE</t>
  </si>
  <si>
    <t>18E06BB2-87A2-4486-991A-E0D75DBEAFC5</t>
  </si>
  <si>
    <t>39.1474 LTR L 15101514 REGULAR WITH TECHPRO</t>
  </si>
  <si>
    <t>0FD8E9E1-18ED-4017-8160-3FCC81B527A2</t>
  </si>
  <si>
    <t>CARTUCHO DE TINTA ORIGINAL HP</t>
  </si>
  <si>
    <t>5b5f587d-1c40-41d0-ab1b-3fa5d1c581e0</t>
  </si>
  <si>
    <t>CADENA COMERCIAL OXXO</t>
  </si>
  <si>
    <t xml:space="preserve">16OZ CAP.REGULAR MDA, SANDWICH DELIXIA FRESCOS 3 CARNES 2 QUESOS, BURRITO LONCHIBON DUO COMBINADO FRIJOL CON QUESO 197G, NESCAFE LATTE 330ML </t>
  </si>
  <si>
    <t>37C68C67-D646-42E5-9A10-262C8F8F99BA</t>
  </si>
  <si>
    <t>OLGA CONSUELO MOGUEL PEREYRA</t>
  </si>
  <si>
    <t>Reunión de planeación del equipo de trabajo para actividades de enero 2024</t>
  </si>
  <si>
    <t>Mérida, Yucatán</t>
  </si>
  <si>
    <t>8B22ABE8-5BDD-493E-BA1B-5FEF0DA7DADF</t>
  </si>
  <si>
    <t>LETICIA ELIZABETH DZUL PUC</t>
  </si>
  <si>
    <t>TONER 410-450 GN, TONER GN 85A PREMIUM</t>
  </si>
  <si>
    <t>e15c78fb-71df-4bb6-8d77-2bd8838af0c4</t>
  </si>
  <si>
    <t>EMILIO JESUS JUAREZ BARREDO</t>
  </si>
  <si>
    <t>COBERTURA FOTOGRAFICA DEL
PROYECTO INE</t>
  </si>
  <si>
    <t>580C1875-1A91-444C-8440-4E9761A13570</t>
  </si>
  <si>
    <t>Reunión de planeación del equipo de trabajo para actividades de diciembre 2023</t>
  </si>
  <si>
    <t>4C605E16-3A87-597B-9FA9-137E8536453F</t>
  </si>
  <si>
    <t>ARTE DIGITAL VISUALPRINT</t>
  </si>
  <si>
    <t>82101500 IMPRESION CARTA COLOR KROMEKOTE, 82101800 CORTE CON GUILLOTINA ELECTRICA (COSTO POR BAJADA), 82101800 GRAPA, 82101800 PLECADO (POR BAJADA), 82101500 IMPRESION CARTA COLOR 
BOND 90GR F/V</t>
  </si>
  <si>
    <t>98E00EF3-1BE6-4A59-A685-22F5EB6BB032</t>
  </si>
  <si>
    <t>156.5909 LTR L 15101514 REGULAR WITH TECHPRO</t>
  </si>
  <si>
    <t xml:space="preserve">Liliana Hernández Santibañez </t>
  </si>
  <si>
    <t>20, 21 y 24/01/2024</t>
  </si>
  <si>
    <t xml:space="preserve">1a2bc98f-1df4-41f7-b782-878abf6afb94
</t>
  </si>
  <si>
    <t>YZA BOLSA ECOLOGICA, ELECTROLIT FRESA KIWI 625ML, BONAFONT AGUA 1L, NATURES HEART NUTTY BERRY MIX 70G</t>
  </si>
  <si>
    <t>Presentación de conferencias permortáticas en comisarías de Motul, Yuc.</t>
  </si>
  <si>
    <t>Traslado a Motul para presentación de conferencias performáticas en Comisarías de Motul, Yuc.</t>
  </si>
  <si>
    <t>Liliana Hernández Santibañez y Bertha Pech Polanc</t>
  </si>
  <si>
    <t>Liliana Hernández Santibañez, Kelly Puc Vázquez y Emilio Juárez Barredo</t>
  </si>
  <si>
    <t>Liliana Hernández Santibañez</t>
  </si>
  <si>
    <t>C458418C-7E10-44F9-95CF-EE4D82652190</t>
  </si>
  <si>
    <t>CB033A99-D09A-4032-A9D5-A49335345C76</t>
  </si>
  <si>
    <t>LIGIA BEATRIZ BALAM ABAN</t>
  </si>
  <si>
    <t>SERVICIO DE COFFEE BREAK PARA COMISARIA DE TANYA</t>
  </si>
  <si>
    <t>Lista de asistencia</t>
  </si>
  <si>
    <t>Recibo de traslado individual núm. 2</t>
  </si>
  <si>
    <t>Traslado a la Comisaría de Tanya con el objetivo de presentar la conferencia perfomática "Igualada como tú"</t>
  </si>
  <si>
    <t>Ramón Aldair Franco Herrera</t>
  </si>
  <si>
    <t>Tanyá, Motul, Yuc.</t>
  </si>
  <si>
    <t>Presentación de la conferencia performática "Igualada como tú" en las Comisarías de Tanya, Ucí y Kambul de Motul, Yucatán</t>
  </si>
  <si>
    <t>Emilia Juárez Barredo</t>
  </si>
  <si>
    <t>Tanyá, Ucí y Kambul, Motul, Yuc.</t>
  </si>
  <si>
    <t>Traslado para la cobertura fotográfica Presentación de conferencias permortáticas en comisarías de Motul, Yuc.</t>
  </si>
  <si>
    <t>Traslado para la presentación de conferencias permortáticas en comisarías de Motul, Yuc.</t>
  </si>
  <si>
    <t>6958a69a-dde0-4de7-aea8-15cab5eef8ea</t>
  </si>
  <si>
    <t>Recibo de traslado individual núm. 5</t>
  </si>
  <si>
    <t>NATURES HEART GO NUTS 70G, NATURES HEART NUTTY BERRY MIX 70G, BONAFONT AGUA 1L</t>
  </si>
  <si>
    <t>D74CBCA8-5BA8-4807-ABE6-DF51CC32E8CA</t>
  </si>
  <si>
    <t>SERVICIO DE COFFEE BREAK PARA COMISARIA DE UCI</t>
  </si>
  <si>
    <t>Recibo de traslado individual núm. 3</t>
  </si>
  <si>
    <t>Traslado a la Comisaría de Ucí con el objetivo de presentar la conferencia perfomática "Igualada como tú"</t>
  </si>
  <si>
    <t>Ucí, Motul, Yuc.</t>
  </si>
  <si>
    <t>F7636914-59CA-4002-BE4B-7ADE9E44464A</t>
  </si>
  <si>
    <t>OPESUB</t>
  </si>
  <si>
    <t xml:space="preserve">CONSUMO EN ALIMENTOS </t>
  </si>
  <si>
    <t>2438107A-8F28-40B9-B812-CE33F416EFED</t>
  </si>
  <si>
    <t>LILIANA JUDITH HERNANDEZ SANTIBAÑEZ</t>
  </si>
  <si>
    <t>HONORARIOS DE COORDINADORA DEL PROYECTO INE CORRESPONDIENTE AL MES DE ENERO DE 202</t>
  </si>
  <si>
    <t>886400e4-91bf-4714-902d-6324db21fa30</t>
  </si>
  <si>
    <t xml:space="preserve">ELECTROLIT FRESA KIWI 625ML, BONAFONT AGUA 1L
</t>
  </si>
  <si>
    <t>AD552C28-06B2-427A-828D B790FD88B78F</t>
  </si>
  <si>
    <t>Hospedaje del 24 al 25 de Enero 2024</t>
  </si>
  <si>
    <t>Liliana Hernández Santibañez y Emilio Juárez Barredo</t>
  </si>
  <si>
    <t>6AF43BF1-9DCA-446B-85E4-8EA75507272F</t>
  </si>
  <si>
    <t>MARIA ESTHER EK CANCHE</t>
  </si>
  <si>
    <t>MATERIAL DE PROTECCION CONTRA EL COVID DEL PROYECTO INE</t>
  </si>
  <si>
    <t>909F7CF9-F8CD-4B6F-9A53-B066E5798E2F</t>
  </si>
  <si>
    <t>INSUMOS DE PAPELERIA DEL PROYECTO INE</t>
  </si>
  <si>
    <t>Recibo de traslado individual núm. 4</t>
  </si>
  <si>
    <t>Traslado a la Comisaría de Kambul con el objetivo de presentar la conferencia perfomática "Igualada como tú"</t>
  </si>
  <si>
    <t>Arcenio Puc y Bacelis</t>
  </si>
  <si>
    <t>Kambul, Motul, Yuc.</t>
  </si>
  <si>
    <t>51B41662-8E79-4B6F-8280-92695B0716A7</t>
  </si>
  <si>
    <t>BB9EA938-ABB2-4D83-9F23-C73B0E02EB53</t>
  </si>
  <si>
    <t>67091CD6-4F43-41E0-A550-AAB38F05E082</t>
  </si>
  <si>
    <t>Honorarios por apoyo técnico administrativo y subir material y contenido a la
plataforma proyecto INE enero 2024</t>
  </si>
  <si>
    <t>Liliana Hernández Santibañez, Kelly Puc Vázquez Y Anisol Peniche Méndez</t>
  </si>
  <si>
    <t>Liliana Hernández Santibañez  y Emilio Juáreaz Barredo</t>
  </si>
  <si>
    <t xml:space="preserve">AC987B5C-3729-4EDA-8F07-33A4C62674E1
</t>
  </si>
  <si>
    <t>KELLY GUADALUPE PUC VAZQUEZ</t>
  </si>
  <si>
    <t>HONORARIOS DE FACILITADORA DEL PROYECTO DEL INE CORRESPONDIENTES AL DICIEMBRE DE 2023</t>
  </si>
  <si>
    <t>381257E0-EDC1-48EA-AF0C-13CC809C665B</t>
  </si>
  <si>
    <t>HONORARIOS DE FACILITADORA DEL PROYECTO DEL INE CORRESPONDIENTES AL ENERO DEL 2024</t>
  </si>
  <si>
    <t>29D00323-923D-4E95-BC2C-56EDC46A7FA8</t>
  </si>
  <si>
    <t xml:space="preserve">LIGIA BEATRIZ BALAM ABAN
</t>
  </si>
  <si>
    <t>SERVICIO DE COFFEE BREAK PARA LA COMISARIA DE KAMBUL</t>
  </si>
  <si>
    <t>BF53E08C-5872-4DA0-9041-D23E8CC05CF0</t>
  </si>
  <si>
    <t>JOSE MANUEL ALVARADO SANTOS</t>
  </si>
  <si>
    <t>HONORARIOS POR ESTRATEGIA DE COMUNICACION SEGUIMIENTO DE
REDES SOCIALES Y APOYO EN HABILITAR CONTENIDOS DE PLATAFORMA VIRTUAL DE ENERO 2024</t>
  </si>
  <si>
    <t>9E4D77AE-D531-4315-BE96-E41ADB5F2422</t>
  </si>
  <si>
    <t>DISEÑO DE FLYERS PARA CONFERENCIA PERFORMATICA Y CIRCULO DE LECTURA</t>
  </si>
  <si>
    <t>AD244A86-12EC-427B-8AA8-C4CBD942CB28</t>
  </si>
  <si>
    <t>CAFETERIA DE CUBA DEL SURESTE</t>
  </si>
  <si>
    <t>Junta de trabajo para poema en lengua maya</t>
  </si>
  <si>
    <t>Guadalupe de Jesús Chan Poot, Liliana Hernández Santibañez y Bertha Pech Polanco</t>
  </si>
  <si>
    <t>Planeación para la grabación de canción en maya sobre participación política de las mujeres</t>
  </si>
  <si>
    <t>33E1863E-07CE-9845-A166-8C9B2B44B608</t>
  </si>
  <si>
    <t>JESUS DANIEL SEGOVIANO MENDEZ</t>
  </si>
  <si>
    <t>CONSUMO DE ALIMENTOS 02 DE FEBRERO 2024</t>
  </si>
  <si>
    <t>0842A002-A6F3-4310-BA59-939435240885</t>
  </si>
  <si>
    <t>OPERADORA MONTES MOLINA</t>
  </si>
  <si>
    <t>CAPUCHINO, CAPUCHINO, HAMBURGUESA CON PAPAS, TOCINO AHUMADO</t>
  </si>
  <si>
    <t>Marcela Fuentes Ortega y Liliana Hernández Santibañez</t>
  </si>
  <si>
    <t>Reunión de trabajo para realización de guía de mediación lectora para el Círculo de lectura "Elvia Carrillo Puerto"</t>
  </si>
  <si>
    <t xml:space="preserve"> F0983D22-3ACD-4984-A95C-F48C6638A13D</t>
  </si>
  <si>
    <t>Reunión de trabajo con Marcela Fuentes para el contenido de la guía de mediación lectora</t>
  </si>
  <si>
    <t>Reunión de trabajo con Marcela Fuentes por guía de mediación lectora</t>
  </si>
  <si>
    <t>C8C3E45D-594A-4C97-AC10-039DCCB6E772</t>
  </si>
  <si>
    <t>Kelly Puc Vázquez y Liliana Hernández Santibañez</t>
  </si>
  <si>
    <t>Reunión de planeación con el equipo para las actividades de febrero</t>
  </si>
  <si>
    <t>10823F63-7723-4C55-95F5-FDDF2E5FD795</t>
  </si>
  <si>
    <t>LUIS CARLOS CARRILLO BACELIS</t>
  </si>
  <si>
    <t xml:space="preserve">CONSUMO DE ALIMENTOS </t>
  </si>
  <si>
    <t>Trabajo de campo en Motul para promover Círculo de lectura "Elvia Carrillo Puerto"</t>
  </si>
  <si>
    <t>Mérida, Yuc.</t>
  </si>
  <si>
    <t>Recibo de traslado indi. Núm. 6</t>
  </si>
  <si>
    <t>Traslados hacia las comisarías Kambul, Tanya y Ucí con el objetivo de colocar los carteles callejeros y darle continuidad a los vínculos de las mujeres participantes para el cierre del proyecto</t>
  </si>
  <si>
    <t>Traslado a comisarías de Kambul, Tanya y Ucí para colocar los carteles callejeros</t>
  </si>
  <si>
    <t>Kambul, Tanya, Ucí y Motul, Yuc.</t>
  </si>
  <si>
    <t>Colocación de carteles callejeros para promover la participación política de las mujeres mayas</t>
  </si>
  <si>
    <t>21 y 23 de febrero y 7 de marzo</t>
  </si>
  <si>
    <t>24AAADBC-4100-4D13-BD76-6864F39CB145</t>
  </si>
  <si>
    <t>Trabajo de campo en comisarias de Kambul, Tanya y Uci para colocar los carteles callejeros</t>
  </si>
  <si>
    <t>21 de febrero de 2024</t>
  </si>
  <si>
    <t>3C81321F-543D-4CA2-A72C-5A4AA54715E1</t>
  </si>
  <si>
    <t>23 de febrero 2024</t>
  </si>
  <si>
    <t>60F4CA37-96C2-4D61-BF65-A2AB957937D3</t>
  </si>
  <si>
    <t xml:space="preserve">NUEVA WAL MART DE MEXICO
</t>
  </si>
  <si>
    <t>SURTIDO RICO, Refrescos</t>
  </si>
  <si>
    <t>Visita de INE a trabajo de campo a comisaría de Tanya</t>
  </si>
  <si>
    <t xml:space="preserve">Visita de INE a trabajo de campo a comisaría de Tanya </t>
  </si>
  <si>
    <t>f49fe8de-c5dd-4131-9f3b-bb97ceed8a6d</t>
  </si>
  <si>
    <t xml:space="preserve">CADENA COMERCIAL OXXO
</t>
  </si>
  <si>
    <t>BEBIDA REFRESCANTE CON JUGO BIDA 500 ML TETRA PAK:UVA, REFRESCO COCA COLA 355ML NR PET, HIELO 5KG BOLSA, HIELERA IMPRESA OXXO FESTIVO 1PZ 22L</t>
  </si>
  <si>
    <t>31AFD884-B987-4A40-8E14-36FCFD555683</t>
  </si>
  <si>
    <t xml:space="preserve">HONORARIOS DE FACILITADORA DEL PROYECTO DEL INE CORRESPONDIENTES AL FEBRERO DE 2024
</t>
  </si>
  <si>
    <t>CE5184EE-871F-429C BB65-465F6C69097B</t>
  </si>
  <si>
    <t>Noche de Hospedaje del 23 al 24 de Febrero 2024</t>
  </si>
  <si>
    <t>Hospedaje de trabajo de campo para colocación de carteles y visita de campo del INE</t>
  </si>
  <si>
    <t>Colocación de carteles y visita de INE a trabajo de campo</t>
  </si>
  <si>
    <t>23 y 24 de febrero de 2024</t>
  </si>
  <si>
    <t>E73B3B4B-8AD7-4624-B43A-6BFCFA70268A</t>
  </si>
  <si>
    <t>IMPRESION DE LONA PARA BANNER</t>
  </si>
  <si>
    <t>Impresión de banner para el círculo de lectura "Elvia Carrillo Puerto"</t>
  </si>
  <si>
    <t>E11306E4-68CE-4FA1-B4F4-4CE62AF50774</t>
  </si>
  <si>
    <t>HONORARIOS DE COORDINADORA DEL PROYECTO INE CORRESPONDIENTE AL MES DE FEBRERO DE 2024.</t>
  </si>
  <si>
    <t>962A046A-6988-43CE-B42D-D3834E181BC8</t>
  </si>
  <si>
    <t>SANDRA PARAMO SANCHEZ</t>
  </si>
  <si>
    <t>Honorarios por apoyo técnico administrativo y subir material y contenido a la plataforma proyecto INE febrero 2024</t>
  </si>
  <si>
    <t>93E13E5E-CAD8-4763-9EA5-7063ABD3CE91</t>
  </si>
  <si>
    <t>IMPRESION DE CARTELES CALLEJEROS</t>
  </si>
  <si>
    <t>F8A2234B-A786-49F9-92C5-7A7E29C1CDB0</t>
  </si>
  <si>
    <t>EMTRACAFE</t>
  </si>
  <si>
    <t>CONSUMO DE ALIMENTOS Y BEBIDAS</t>
  </si>
  <si>
    <t>Reunión de trabajo para iniciar Círculo de lectura "Elvia Carrillo Puerto" en Motul, Yuc.</t>
  </si>
  <si>
    <t>Liliana Hernández Santibañez y Miriam Pérez Ballesteros</t>
  </si>
  <si>
    <t>Reunión de planeación para ejecución de Círculo de lectura "Elvia Carrillo Puerto"</t>
  </si>
  <si>
    <t>d1a451dc-f713-424f-9a0c-03997ab8d8f9</t>
  </si>
  <si>
    <t>TRADICIONES IMPALA CAFÉ</t>
  </si>
  <si>
    <t>Consumo de alimentos</t>
  </si>
  <si>
    <t>Reunión de trabajo con Marcela Fuentas para cierre de contenido de Guía de lectura</t>
  </si>
  <si>
    <t>Liliana Hernández Santibañez y Marcela Fuentes</t>
  </si>
  <si>
    <t>Recibo de traslado indiv. Núm. 7</t>
  </si>
  <si>
    <t>Traslado de Sotuta-Mérida-Sotuta para grabación de canción en rap bilingüe realizada por la artista Lupita Chan</t>
  </si>
  <si>
    <t>Traslado para grabación de canción en rap bilingüe sobre la importancia de la participación política de las mujeres mayas</t>
  </si>
  <si>
    <t>Juan Manuel Zaranda</t>
  </si>
  <si>
    <t>Sotuta, Yuc</t>
  </si>
  <si>
    <t>F26BC8E4-96FB-442D-9887-6ECC0E5C86C9</t>
  </si>
  <si>
    <t>Consumo de Alimentos del dia 29 de febrero</t>
  </si>
  <si>
    <t>Alimentos para grabación de canción en rap bilingüe sobre la importancia de la participación política de las mujeres mayas</t>
  </si>
  <si>
    <t>Grabación de canción en rap bilingüe sobre la importancia de la participación política de las mujeres mayas</t>
  </si>
  <si>
    <t>Liliana Hernández Santibañez y Guadalupe Chan Poot</t>
  </si>
  <si>
    <t>781D24AA-4E22-4BAC-BECD-02BD7BCAAFB7</t>
  </si>
  <si>
    <t>SERVICIO DE COFFEE BREAK PARA MOTUL</t>
  </si>
  <si>
    <t>Cafetería para la realización de las sesiones del círculo de lectura de los días 1, 8 y 15 de marzo de 2024 en Motul</t>
  </si>
  <si>
    <t>Listas de asistencia</t>
  </si>
  <si>
    <t>Círculo de lectura "Elvia Carrillo Puerto"</t>
  </si>
  <si>
    <t>1, 8 y 15 de marzo de 2024</t>
  </si>
  <si>
    <t>818D377E-A958-4EAE-8B13-5AC391E9A6FE</t>
  </si>
  <si>
    <t>Alimentos del equipo para realización de la primera sesión del Círculo de lectura "Elvia Carrillo Puerto", el 1 de marzo</t>
  </si>
  <si>
    <t>Primera sesión del Círculo de lectura "Elvia Carrillo Puerto"</t>
  </si>
  <si>
    <t>662B06DF-FF97-53A1-8C56-413812392E68</t>
  </si>
  <si>
    <t>AEROVIAS DE MEXICO,</t>
  </si>
  <si>
    <t>TRANSPORTACION AEREA, TUA y YRI</t>
  </si>
  <si>
    <t>Traslado de equipo de OSC-CDMX a Motul, Yuc., para asistencia a cierre del proyecto el 22 de marzo de 2024</t>
  </si>
  <si>
    <t>Dalia Hayddé Pérez Medina</t>
  </si>
  <si>
    <t>CDMX</t>
  </si>
  <si>
    <t>Cierre de proyecto 22 de marzo de 2024</t>
  </si>
  <si>
    <t>3CB8B257-3014-4D6E-88E1-BC580DF0C5BB</t>
  </si>
  <si>
    <t>REGULAR WITH TECHPRO</t>
  </si>
  <si>
    <t>Traslado de equipo de Mérida a Motul, Yuc., para realización de sesiones de Círculo de lectura "Elvia Carrillo Puerto"</t>
  </si>
  <si>
    <t>Sesiones de Círculo de lectura "Elvia Carrillo Puerto"</t>
  </si>
  <si>
    <t>1, 8, 15 y 22 de marzo</t>
  </si>
  <si>
    <t>53A3EBEC-940B-4D73-B681-D2D95612EC7C</t>
  </si>
  <si>
    <t xml:space="preserve">d31a5f35-2bb0-4d4b-aec8-11ac285ddab2
</t>
  </si>
  <si>
    <t xml:space="preserve">
MELISSAAURORARODRIGUEZ CARRILLO</t>
  </si>
  <si>
    <t>Segunda sesión del Círculo de lectura "Elvia Carrillo Puerto"</t>
  </si>
  <si>
    <t>196A9A9C-A431-42DF-8FA0-880865E5DD10</t>
  </si>
  <si>
    <t>Cafetería para la realización de la sesión final del Círculo de lectura, 22 de marzo, y cierre del proyecto</t>
  </si>
  <si>
    <t>Sesión final de Círculo de lectura y cierre de proyecto</t>
  </si>
  <si>
    <t>D45DF033-3659-4F3F-9C5D-65B793A2FA76</t>
  </si>
  <si>
    <t>Reunión de planeación de actividades de marzo del proyecto</t>
  </si>
  <si>
    <t>Reunión de planeación mensual del proyecto</t>
  </si>
  <si>
    <t>3037C414-94AD-4BA4-98B1-3E28508C18E5</t>
  </si>
  <si>
    <t>BLANCA GABRIELA GUEVARA ACOSTA</t>
  </si>
  <si>
    <t>Producción de una canción de rap bilingüe</t>
  </si>
  <si>
    <t>68C9251C-12A5-4946-B178-7724F933925E</t>
  </si>
  <si>
    <t>Hospedaje viernes 8 marzo 2024</t>
  </si>
  <si>
    <t>Hospedaje de equipo para segunda sesión de Círculo de lectura "Elvia Carillo Puerto"</t>
  </si>
  <si>
    <t>9F496DE9-0DBB-4855-8132-99FA644E1C84</t>
  </si>
  <si>
    <t xml:space="preserve">Guía digital para 1 mediación de lectura Siguiendo pasos de Elvia Carrillo Puerto </t>
  </si>
  <si>
    <t>808DED3D-DF6A-4DEB-B2E7-415F63459DD9</t>
  </si>
  <si>
    <t>Alimentos del equipo para realización de la segunda sesión del Círculo de lectura "Elvia Carrillo Puerto", el 8 de marzo</t>
  </si>
  <si>
    <t>Alimentos del equipo para realización de la tercera sesión del Círculo de lectura "Elvia Carrillo Puerto", el 15 de marzo</t>
  </si>
  <si>
    <t>Tercera sesión del Círculo de lectura "Elvia Carrillo Puerto"</t>
  </si>
  <si>
    <t>D544D6AA-9B77-D64B-8DFD-6C9DF4041309</t>
  </si>
  <si>
    <t>E072578D-EDB2-42F7-989F-DEC5049C98BA</t>
  </si>
  <si>
    <t>HONORARIOS POR ESTRATEGIA DE COMUNICACION SEGUIMIENTO DE
REDES SOCIALES Y APOYO EN HABILITAR CONTENIDOS DE PLATAFORMA VIRTUAL DE MARZO DE 2024</t>
  </si>
  <si>
    <t>1AA3BAAF-E830-4C62-940F-D353D6B64C27</t>
  </si>
  <si>
    <t>HONORARIOS DE COORDINADORA DEL PROYECTO INE CORRESPONDIENTE AL MES DE MARZO DE 2024.</t>
  </si>
  <si>
    <t>93034E75-C44F-4862-AEF2-F5AE5B211216</t>
  </si>
  <si>
    <t>MIRIAM ESTELA PEREZ BALLESTEROS</t>
  </si>
  <si>
    <t>Honorarios por mediadora de lectura del proyecto INE</t>
  </si>
  <si>
    <t>7AADE3BF-41AD-4B59-9F91-21A9E0BE339B</t>
  </si>
  <si>
    <t>MARTHA LUCELY DEL SOCORRO CELIS Y POOL</t>
  </si>
  <si>
    <t>Renta de mobiliario</t>
  </si>
  <si>
    <t>0096FF54-D6D0-4188-ABC9-5E3C1FCCC5A7</t>
  </si>
  <si>
    <t>MartHA LUCELY DEL SOCORRO CELIS Y POOL</t>
  </si>
  <si>
    <t>Renta salón de eventos</t>
  </si>
  <si>
    <t>2EC746AF-F98C-4B4B-9168-9952635EEE76</t>
  </si>
  <si>
    <t>DALIA HAYDEE PEREZ MEDINA</t>
  </si>
  <si>
    <t>Soporte técnico al equipo de Mérida y CDMX del proyecto INE</t>
  </si>
  <si>
    <t>La factura la expedie bajo el Régimen de confianza. Renta de mobiliario para evento de cierre del proyecto</t>
  </si>
  <si>
    <t>La factura la expedie bajo el Régimen de confianza. Renta de espacio para evento de cierre del proyecto</t>
  </si>
  <si>
    <t xml:space="preserve">La factura la expedie bajo el Régimen de confianza. </t>
  </si>
  <si>
    <t>6f7c2da5-6240-45f4-acf7-876188a0561f</t>
  </si>
  <si>
    <t>HIELO 5KG BOLSA</t>
  </si>
  <si>
    <t>Presentación conferencia performática en Dzununcán, comisaría de Motul, Yuc.</t>
  </si>
  <si>
    <t>Presentación de Conferencia performática "Igualada como tú" en Dzununcán</t>
  </si>
  <si>
    <t>97F116FB-B55C-4962-8D28-AED2927F3048</t>
  </si>
  <si>
    <t>NUEVA WAL MART DE MEXICO</t>
  </si>
  <si>
    <t xml:space="preserve">MIRIND 2L, SURTIDO RICO y COCA COLA  </t>
  </si>
  <si>
    <t>755CE383-9C21-40D5-B1EE-9ED3D5B1F7E7</t>
  </si>
  <si>
    <t>Honorarios por apoyo técnico administrativo y subir material y contenido a la plataforma proyecto INE marzo 2024</t>
  </si>
  <si>
    <t>0240E9D6-8CC6-4726-B99A-461B679A8979</t>
  </si>
  <si>
    <t>HONORARIOS DE FACILITADORA DEL PROYECTO DEL INE CORRESPONDIENTES AL MARZO DE 2024</t>
  </si>
  <si>
    <t xml:space="preserve">BF1EF7E6-8489-4A5D-AF48-326B5278EFF5
</t>
  </si>
  <si>
    <t>Kelly Puc Vázquez, Liliana Hernández Santibañez, Guadalupe Chan y Miriam Pérez Ballesteros</t>
  </si>
  <si>
    <t>Alimentos para equipo en trabajo de campo, artista y mediadora de lectura, cierre de Círculo de lectura y proyecto</t>
  </si>
  <si>
    <t>Cuarta sesión del Círculo de lectura "Elvia Carrillo Puerto" y cierre del proyecto</t>
  </si>
  <si>
    <t>05E79304-A203-4FE4-B2C5-DFBD5509FE0A</t>
  </si>
  <si>
    <t>Traslado de equipo de trabajo y mediadora de lectura, cierre del Círculo de lectura y proyecto</t>
  </si>
  <si>
    <t>Kelly Puc Vázquez, Liliana Hernández Santibañez y Miriam Pérez Ballesteros</t>
  </si>
  <si>
    <t>A4483E33-F963-4174-97B2-961C4E1A5634</t>
  </si>
  <si>
    <t>Hospedaje 22 de marzo 2024</t>
  </si>
  <si>
    <t>Hospedaje de equipo de trabaho para cierre de Círculo de lectura y proyecto</t>
  </si>
  <si>
    <t>Hospedaje sabado 23 de marzo 2024</t>
  </si>
  <si>
    <t>Hospedaje artista maya y mediadora de lectura para cierre de Círculo de lectura y del proyecto</t>
  </si>
  <si>
    <t>Guadalupe de Jesús Chan Poot y Miriam Pérez Ballesteros</t>
  </si>
  <si>
    <t>C856146F-CE3F-4D41-A3FA-3581A57533E5</t>
  </si>
  <si>
    <t>Hospedaje viernes 22 y sabado 23 de marzo 2024</t>
  </si>
  <si>
    <t>Recibo traslado indiv. Núm. 9</t>
  </si>
  <si>
    <t>Traslado de Sotuta a Motul de Lupita Chan para participar en el cierre del proyecto</t>
  </si>
  <si>
    <t>Traslado de Guadalupe Chan, artista compositora de la canción de rap sobre participación política de las mujeres, para su participación a cierre de Círculo de lectura y del proyecto</t>
  </si>
  <si>
    <t>Recibo traslado indiv. Núm. 8</t>
  </si>
  <si>
    <t>Traslado hacia las comisarías de Kambul, Tanya, Ucí con el objetivo de trasladar a las mujeres de las comisarías para asistir al cierre del proyecto</t>
  </si>
  <si>
    <t>Traslado de mujeres de comisarías para asistir al cierre del proyecto</t>
  </si>
  <si>
    <t>Kambul, Tanya y Ucí, Motul, Yuc.</t>
  </si>
  <si>
    <t>C5A771FC-2564-4A1C-93CF-C24A0DB10F8E</t>
  </si>
  <si>
    <t>CABL011211HP2</t>
  </si>
  <si>
    <t>8138b041-274a-4e00-8817-595e0135f7fa</t>
  </si>
  <si>
    <t>LIZBETH ELIDE CASTILLA POVEDANO</t>
  </si>
  <si>
    <t>Alimentos para equipo de la OSC de CDMX para participar en cierre de Círculo de lectura y del proyecto</t>
  </si>
  <si>
    <t>5ED87C90-14FE-4FE3-9C9D-05110B508F52</t>
  </si>
  <si>
    <t>CONSUMO DE ALIMENTO</t>
  </si>
  <si>
    <t>1FD80BA4-C750-41FC-A8C5-2309579FA060</t>
  </si>
  <si>
    <t>GENIR FRANCISCO SUNZA GAMBOA</t>
  </si>
  <si>
    <t xml:space="preserve">CONSUMO DE ALIMENTOS DEL DIA 23 DE MARZO DE 2024
</t>
  </si>
  <si>
    <t xml:space="preserve">5FC4A649‐C436‐45BB‐8D83‐0EBF92E3D549
</t>
  </si>
  <si>
    <t xml:space="preserve">SERVICIOS DE HOSPEDAJE PLAZA MIRADOR
</t>
  </si>
  <si>
    <t>HOSPEDAJE DEL 21 Y 23DE MARZO DEL 2024.</t>
  </si>
  <si>
    <t>Recibo traslado indivi. Núm. 10</t>
  </si>
  <si>
    <t>Cierre del proyecto Mujeres Juntas 2023.</t>
  </si>
  <si>
    <t>Traslado de equipo de la OSC de CDMX de Mérida al Aeropuerto</t>
  </si>
  <si>
    <t>Aeropuerto, Mérida, Yuc.</t>
  </si>
  <si>
    <t>6b0723c5-b864-491f-af3b-a327cbfd8624</t>
  </si>
  <si>
    <t>SERVICIO DE TRANSPORTACION TERRESTRE, BOLETO 211615240324234, FECHA: 2024-03-24 21:16:15 FORMA DEPAGO: (EFECTIVO), TIPO DE VIAJE (LOCAL)</t>
  </si>
  <si>
    <t>CASTAM</t>
  </si>
  <si>
    <t>Traslado de equipo de la OSC de CDMX de Aeropuerto a Mérida, Hotel</t>
  </si>
  <si>
    <t>DIGITAL SOLUTIONS AMERICAS</t>
  </si>
  <si>
    <t>ALQUILER DE VEHICULOS (RENTA DE VEHICULOS, SERVICIOS PRIVADOS DE TRANSPORTE DE PASAJEROS)</t>
  </si>
  <si>
    <t>Traslado de equipo de la OSC de CDMX de Aeropuerto de CDMX</t>
  </si>
  <si>
    <t>Iztapalapa, CDMX</t>
  </si>
  <si>
    <t>Venustiano Carranza, CDMX</t>
  </si>
  <si>
    <t xml:space="preserve">YOHANN CHAUVINEAU
</t>
  </si>
  <si>
    <t>F4E78D62-CB67-497F B6D7-381FAB3EA6A3</t>
  </si>
  <si>
    <t>12596208-2233-592F-BF83-3821734B578D</t>
  </si>
  <si>
    <t>Hospedaje para visitante de la OSC en Motul,conferenciasta en el círculo y en el cierre, su cargo es: Oficial del Programa de Participación Ciudadana de Arkemetría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</si>
</sst>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6"/>
      <color theme="0"/>
      <name val="Arial Narrow"/>
      <family val="2"/>
    </font>
    <font>
      <b/>
      <sz val="13"/>
      <color theme="0"/>
      <name val="Arial Narrow"/>
      <family val="2"/>
    </font>
    <font>
      <sz val="13"/>
      <color rgb="FFFF0000"/>
      <name val="Arial Narrow"/>
      <family val="2"/>
    </font>
    <font>
      <b/>
      <sz val="13"/>
      <color theme="1"/>
      <name val="Arial Narrow"/>
      <family val="2"/>
    </font>
    <font>
      <sz val="13"/>
      <color theme="0"/>
      <name val="Arial Narrow"/>
      <family val="2"/>
    </font>
    <font>
      <b/>
      <i/>
      <u/>
      <sz val="13"/>
      <color theme="0"/>
      <name val="Arial Narrow"/>
      <family val="2"/>
    </font>
    <font>
      <b/>
      <sz val="18"/>
      <color theme="0"/>
      <name val="Arial Narrow"/>
      <family val="2"/>
    </font>
    <font>
      <sz val="18"/>
      <color theme="0"/>
      <name val="Arial Narrow"/>
      <family val="2"/>
    </font>
    <font>
      <sz val="13"/>
      <name val="Arial Narrow"/>
      <family val="2"/>
    </font>
    <font>
      <sz val="12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b/>
      <sz val="20"/>
      <color rgb="FF5C3980"/>
      <name val="Tahoma"/>
      <family val="2"/>
    </font>
    <font>
      <b/>
      <sz val="13"/>
      <color rgb="FFBE4190"/>
      <name val="Arial Narrow"/>
      <family val="2"/>
    </font>
    <font>
      <b/>
      <sz val="13"/>
      <name val="Arial Narrow"/>
      <family val="2"/>
    </font>
    <font>
      <sz val="13"/>
      <color rgb="FFBE4190"/>
      <name val="Arial Narrow"/>
      <family val="2"/>
    </font>
    <font>
      <i/>
      <sz val="11"/>
      <color theme="1"/>
      <name val="Arial Narrow"/>
      <family val="2"/>
    </font>
    <font>
      <b/>
      <sz val="16"/>
      <color rgb="FFBE4190"/>
      <name val="Arial Narrow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5C3980"/>
        <bgColor indexed="64"/>
      </patternFill>
    </fill>
    <fill>
      <patternFill patternType="solid">
        <fgColor rgb="FFBE4190"/>
        <bgColor indexed="64"/>
      </patternFill>
    </fill>
    <fill>
      <patternFill patternType="solid">
        <fgColor rgb="FFECC6D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rgb="FF7030A0"/>
      </left>
      <right style="thin">
        <color rgb="FF7030A0"/>
      </right>
      <top style="thin">
        <color theme="3"/>
      </top>
      <bottom style="thin">
        <color theme="3"/>
      </bottom>
      <diagonal/>
    </border>
    <border>
      <left style="thin">
        <color rgb="FF7030A0"/>
      </left>
      <right style="thin">
        <color rgb="FF7030A0"/>
      </right>
      <top style="thin">
        <color theme="3"/>
      </top>
      <bottom style="thin">
        <color rgb="FF7030A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0"/>
      </left>
      <right/>
      <top style="thin">
        <color theme="3" tint="0.59996337778862885"/>
      </top>
      <bottom style="thin">
        <color theme="0"/>
      </bottom>
      <diagonal/>
    </border>
    <border>
      <left/>
      <right style="thin">
        <color theme="0"/>
      </right>
      <top style="thin">
        <color theme="3" tint="0.59996337778862885"/>
      </top>
      <bottom style="thin">
        <color theme="0"/>
      </bottom>
      <diagonal/>
    </border>
    <border>
      <left style="thin">
        <color rgb="FF714C9E"/>
      </left>
      <right style="thin">
        <color rgb="FF714C9E"/>
      </right>
      <top style="thin">
        <color rgb="FF714C9E"/>
      </top>
      <bottom style="thin">
        <color rgb="FF714C9E"/>
      </bottom>
      <diagonal/>
    </border>
    <border>
      <left style="thin">
        <color rgb="FF714C9E"/>
      </left>
      <right style="thin">
        <color rgb="FF714C9E"/>
      </right>
      <top/>
      <bottom style="thin">
        <color rgb="FF714C9E"/>
      </bottom>
      <diagonal/>
    </border>
    <border>
      <left style="thin">
        <color rgb="FF5C3980"/>
      </left>
      <right style="thin">
        <color rgb="FF5C3980"/>
      </right>
      <top style="thin">
        <color rgb="FF5C3980"/>
      </top>
      <bottom/>
      <diagonal/>
    </border>
    <border>
      <left style="thin">
        <color rgb="FF5C3980"/>
      </left>
      <right style="thin">
        <color rgb="FF5C3980"/>
      </right>
      <top/>
      <bottom style="thin">
        <color rgb="FF5C3980"/>
      </bottom>
      <diagonal/>
    </border>
    <border>
      <left style="thin">
        <color theme="3" tint="0.59996337778862885"/>
      </left>
      <right/>
      <top style="thin">
        <color theme="3"/>
      </top>
      <bottom style="thin">
        <color theme="3" tint="0.59996337778862885"/>
      </bottom>
      <diagonal/>
    </border>
    <border>
      <left/>
      <right/>
      <top style="thin">
        <color theme="3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5C3980"/>
      </left>
      <right style="thin">
        <color rgb="FF5C3980"/>
      </right>
      <top style="thin">
        <color theme="0"/>
      </top>
      <bottom/>
      <diagonal/>
    </border>
    <border>
      <left style="thin">
        <color rgb="FF5C3980"/>
      </left>
      <right style="thin">
        <color theme="0"/>
      </right>
      <top style="thin">
        <color theme="0"/>
      </top>
      <bottom/>
      <diagonal/>
    </border>
    <border>
      <left style="thin">
        <color rgb="FF5C3980"/>
      </left>
      <right style="thin">
        <color theme="0"/>
      </right>
      <top/>
      <bottom style="thin">
        <color rgb="FF5C398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10" fillId="0" borderId="3" xfId="0" applyFont="1" applyFill="1" applyBorder="1" applyProtection="1"/>
    <xf numFmtId="0" fontId="10" fillId="0" borderId="1" xfId="0" applyFont="1" applyFill="1" applyBorder="1" applyProtection="1"/>
    <xf numFmtId="0" fontId="8" fillId="0" borderId="4" xfId="0" applyFont="1" applyBorder="1" applyAlignment="1" applyProtection="1">
      <alignment horizontal="center"/>
    </xf>
    <xf numFmtId="0" fontId="8" fillId="0" borderId="4" xfId="0" applyFont="1" applyBorder="1" applyProtection="1"/>
    <xf numFmtId="0" fontId="7" fillId="0" borderId="4" xfId="0" applyFont="1" applyBorder="1" applyProtection="1"/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0" fontId="7" fillId="0" borderId="1" xfId="0" applyFont="1" applyBorder="1" applyProtection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1" xfId="0" applyNumberFormat="1" applyBorder="1"/>
    <xf numFmtId="44" fontId="0" fillId="0" borderId="21" xfId="0" applyNumberFormat="1" applyFill="1" applyBorder="1"/>
    <xf numFmtId="0" fontId="3" fillId="0" borderId="1" xfId="0" applyFont="1" applyBorder="1" applyProtection="1"/>
    <xf numFmtId="0" fontId="3" fillId="0" borderId="5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11" xfId="0" applyFont="1" applyBorder="1" applyProtection="1"/>
    <xf numFmtId="43" fontId="3" fillId="0" borderId="4" xfId="0" applyNumberFormat="1" applyFont="1" applyBorder="1" applyProtection="1"/>
    <xf numFmtId="0" fontId="16" fillId="0" borderId="1" xfId="0" applyFont="1" applyBorder="1" applyAlignment="1" applyProtection="1">
      <alignment horizontal="center"/>
    </xf>
    <xf numFmtId="44" fontId="3" fillId="0" borderId="5" xfId="0" applyNumberFormat="1" applyFont="1" applyBorder="1" applyProtection="1"/>
    <xf numFmtId="44" fontId="15" fillId="0" borderId="1" xfId="0" applyNumberFormat="1" applyFont="1" applyBorder="1" applyProtection="1"/>
    <xf numFmtId="43" fontId="3" fillId="0" borderId="1" xfId="0" applyNumberFormat="1" applyFont="1" applyBorder="1" applyProtection="1"/>
    <xf numFmtId="43" fontId="3" fillId="0" borderId="5" xfId="0" applyNumberFormat="1" applyFont="1" applyBorder="1" applyProtection="1"/>
    <xf numFmtId="44" fontId="15" fillId="0" borderId="1" xfId="0" applyNumberFormat="1" applyFont="1" applyBorder="1" applyAlignment="1" applyProtection="1">
      <alignment horizontal="center"/>
    </xf>
    <xf numFmtId="0" fontId="3" fillId="0" borderId="13" xfId="0" applyFont="1" applyBorder="1" applyProtection="1"/>
    <xf numFmtId="9" fontId="14" fillId="0" borderId="9" xfId="1" applyFont="1" applyFill="1" applyBorder="1" applyAlignment="1" applyProtection="1">
      <alignment horizontal="center"/>
    </xf>
    <xf numFmtId="0" fontId="13" fillId="0" borderId="1" xfId="0" applyFont="1" applyBorder="1" applyProtection="1"/>
    <xf numFmtId="9" fontId="13" fillId="0" borderId="1" xfId="1" applyFont="1" applyBorder="1" applyAlignment="1" applyProtection="1">
      <alignment horizontal="center"/>
    </xf>
    <xf numFmtId="9" fontId="13" fillId="0" borderId="1" xfId="1" applyFont="1" applyBorder="1" applyProtection="1"/>
    <xf numFmtId="10" fontId="13" fillId="0" borderId="1" xfId="0" applyNumberFormat="1" applyFont="1" applyBorder="1" applyAlignment="1" applyProtection="1">
      <alignment horizontal="center"/>
    </xf>
    <xf numFmtId="164" fontId="8" fillId="0" borderId="27" xfId="0" applyNumberFormat="1" applyFont="1" applyBorder="1" applyAlignment="1" applyProtection="1">
      <alignment horizontal="center" vertical="center"/>
    </xf>
    <xf numFmtId="164" fontId="8" fillId="0" borderId="28" xfId="0" applyNumberFormat="1" applyFont="1" applyBorder="1" applyAlignment="1" applyProtection="1">
      <alignment horizontal="center" vertical="center"/>
    </xf>
    <xf numFmtId="165" fontId="8" fillId="0" borderId="28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vertical="top" wrapText="1"/>
      <protection locked="0"/>
    </xf>
    <xf numFmtId="44" fontId="8" fillId="0" borderId="28" xfId="0" applyNumberFormat="1" applyFont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vertical="top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vertical="center"/>
    </xf>
    <xf numFmtId="0" fontId="18" fillId="3" borderId="3" xfId="0" applyFont="1" applyFill="1" applyBorder="1" applyAlignment="1" applyProtection="1">
      <alignment vertical="center"/>
    </xf>
    <xf numFmtId="44" fontId="17" fillId="3" borderId="1" xfId="0" applyNumberFormat="1" applyFont="1" applyFill="1" applyBorder="1" applyAlignment="1" applyProtection="1">
      <alignment vertical="center"/>
    </xf>
    <xf numFmtId="0" fontId="12" fillId="3" borderId="21" xfId="0" applyFont="1" applyFill="1" applyBorder="1" applyProtection="1"/>
    <xf numFmtId="0" fontId="12" fillId="3" borderId="21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vertical="center" wrapText="1"/>
    </xf>
    <xf numFmtId="0" fontId="15" fillId="4" borderId="2" xfId="0" applyFont="1" applyFill="1" applyBorder="1" applyProtection="1"/>
    <xf numFmtId="44" fontId="12" fillId="4" borderId="2" xfId="0" applyNumberFormat="1" applyFont="1" applyFill="1" applyBorder="1" applyProtection="1"/>
    <xf numFmtId="0" fontId="25" fillId="5" borderId="24" xfId="0" applyFont="1" applyFill="1" applyBorder="1" applyProtection="1"/>
    <xf numFmtId="44" fontId="25" fillId="5" borderId="24" xfId="0" applyNumberFormat="1" applyFont="1" applyFill="1" applyBorder="1" applyProtection="1"/>
    <xf numFmtId="0" fontId="15" fillId="4" borderId="2" xfId="0" applyFont="1" applyFill="1" applyBorder="1" applyAlignment="1" applyProtection="1">
      <alignment vertical="center"/>
    </xf>
    <xf numFmtId="44" fontId="12" fillId="4" borderId="2" xfId="0" applyNumberFormat="1" applyFont="1" applyFill="1" applyBorder="1" applyAlignment="1" applyProtection="1">
      <alignment vertical="center"/>
    </xf>
    <xf numFmtId="0" fontId="3" fillId="0" borderId="35" xfId="0" applyFont="1" applyBorder="1" applyProtection="1"/>
    <xf numFmtId="0" fontId="21" fillId="6" borderId="34" xfId="0" applyFont="1" applyFill="1" applyBorder="1" applyProtection="1"/>
    <xf numFmtId="44" fontId="19" fillId="6" borderId="34" xfId="0" applyNumberFormat="1" applyFont="1" applyFill="1" applyBorder="1" applyAlignment="1" applyProtection="1"/>
    <xf numFmtId="0" fontId="26" fillId="0" borderId="4" xfId="0" applyFont="1" applyBorder="1" applyAlignment="1" applyProtection="1">
      <alignment horizontal="center" vertical="center"/>
    </xf>
    <xf numFmtId="0" fontId="26" fillId="0" borderId="4" xfId="0" applyFont="1" applyBorder="1" applyProtection="1"/>
    <xf numFmtId="0" fontId="26" fillId="0" borderId="4" xfId="0" applyFont="1" applyBorder="1" applyAlignment="1" applyProtection="1">
      <alignment horizontal="center"/>
    </xf>
    <xf numFmtId="0" fontId="26" fillId="0" borderId="1" xfId="0" applyFont="1" applyBorder="1" applyAlignment="1" applyProtection="1">
      <alignment horizontal="center"/>
    </xf>
    <xf numFmtId="0" fontId="20" fillId="5" borderId="17" xfId="0" applyFont="1" applyFill="1" applyBorder="1" applyAlignment="1" applyProtection="1">
      <alignment horizontal="left"/>
    </xf>
    <xf numFmtId="44" fontId="19" fillId="5" borderId="17" xfId="0" applyNumberFormat="1" applyFont="1" applyFill="1" applyBorder="1" applyAlignment="1" applyProtection="1"/>
    <xf numFmtId="0" fontId="5" fillId="4" borderId="21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18" xfId="0" applyFont="1" applyFill="1" applyBorder="1"/>
    <xf numFmtId="44" fontId="5" fillId="4" borderId="21" xfId="0" applyNumberFormat="1" applyFont="1" applyFill="1" applyBorder="1"/>
    <xf numFmtId="0" fontId="8" fillId="0" borderId="28" xfId="0" applyFont="1" applyBorder="1" applyAlignment="1" applyProtection="1">
      <alignment horizontal="left" vertical="center" wrapText="1"/>
      <protection locked="0"/>
    </xf>
    <xf numFmtId="8" fontId="8" fillId="0" borderId="28" xfId="0" applyNumberFormat="1" applyFont="1" applyBorder="1" applyAlignment="1" applyProtection="1">
      <alignment horizontal="right" vertical="center"/>
      <protection locked="0"/>
    </xf>
    <xf numFmtId="11" fontId="8" fillId="0" borderId="28" xfId="0" applyNumberFormat="1" applyFont="1" applyBorder="1" applyAlignment="1" applyProtection="1">
      <alignment horizontal="left" vertical="center"/>
      <protection locked="0"/>
    </xf>
    <xf numFmtId="44" fontId="8" fillId="0" borderId="28" xfId="0" applyNumberFormat="1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9" fontId="29" fillId="5" borderId="17" xfId="0" applyNumberFormat="1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left" vertical="center"/>
    </xf>
    <xf numFmtId="0" fontId="15" fillId="3" borderId="30" xfId="0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30" xfId="0" applyFont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left"/>
    </xf>
    <xf numFmtId="0" fontId="26" fillId="0" borderId="26" xfId="0" applyFont="1" applyBorder="1" applyAlignment="1" applyProtection="1">
      <alignment horizontal="left"/>
    </xf>
    <xf numFmtId="0" fontId="3" fillId="4" borderId="31" xfId="0" applyFont="1" applyFill="1" applyBorder="1" applyAlignment="1" applyProtection="1">
      <alignment horizontal="center"/>
    </xf>
    <xf numFmtId="0" fontId="3" fillId="4" borderId="32" xfId="0" applyFont="1" applyFill="1" applyBorder="1" applyAlignment="1" applyProtection="1">
      <alignment horizontal="center"/>
    </xf>
    <xf numFmtId="0" fontId="3" fillId="4" borderId="3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/>
    </xf>
    <xf numFmtId="0" fontId="24" fillId="0" borderId="22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9" fontId="15" fillId="0" borderId="1" xfId="1" applyFont="1" applyFill="1" applyBorder="1" applyAlignment="1" applyProtection="1">
      <alignment horizontal="center"/>
    </xf>
    <xf numFmtId="9" fontId="15" fillId="0" borderId="9" xfId="1" applyFont="1" applyFill="1" applyBorder="1" applyAlignment="1" applyProtection="1">
      <alignment horizontal="center"/>
    </xf>
    <xf numFmtId="0" fontId="27" fillId="0" borderId="6" xfId="0" applyFont="1" applyBorder="1" applyAlignment="1" applyProtection="1">
      <alignment horizontal="center"/>
    </xf>
    <xf numFmtId="0" fontId="27" fillId="0" borderId="7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E4190"/>
      <color rgb="FFECC6DE"/>
      <color rgb="FF5C3980"/>
      <color rgb="FF714C9E"/>
      <color rgb="FFD115A9"/>
      <color rgb="FFCC66FF"/>
      <color rgb="FFC0ADD7"/>
      <color rgb="FFEBE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MILIA%20FLORES/Desktop/INE%202020_2021/07_osc%202020_informe%20final_financiero/Arkemetria/1.%20Informe%20final%20Mujeres%20primero%2031%20mayo%202021/Arkemetr&#237;a%20Soc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nov"/>
      <sheetName val="dic"/>
      <sheetName val="ene"/>
      <sheetName val="feb"/>
      <sheetName val="mar"/>
      <sheetName val="abr"/>
      <sheetName val="may"/>
      <sheetName val="Gráfico"/>
      <sheetName val="BD"/>
    </sheetNames>
    <sheetDataSet>
      <sheetData sheetId="0"/>
      <sheetData sheetId="1">
        <row r="11">
          <cell r="A11">
            <v>105000</v>
          </cell>
          <cell r="E11">
            <v>0</v>
          </cell>
        </row>
        <row r="20">
          <cell r="A20">
            <v>84000</v>
          </cell>
          <cell r="E20">
            <v>0</v>
          </cell>
        </row>
        <row r="26">
          <cell r="A26">
            <v>15000</v>
          </cell>
          <cell r="E26">
            <v>0</v>
          </cell>
        </row>
        <row r="34">
          <cell r="A34">
            <v>146000</v>
          </cell>
          <cell r="E34">
            <v>0</v>
          </cell>
        </row>
      </sheetData>
      <sheetData sheetId="2">
        <row r="11">
          <cell r="E11">
            <v>0</v>
          </cell>
        </row>
        <row r="20">
          <cell r="E20">
            <v>0</v>
          </cell>
        </row>
        <row r="26">
          <cell r="E26">
            <v>0</v>
          </cell>
        </row>
        <row r="34">
          <cell r="E34">
            <v>0</v>
          </cell>
        </row>
      </sheetData>
      <sheetData sheetId="3">
        <row r="11">
          <cell r="E11">
            <v>12327.59</v>
          </cell>
        </row>
        <row r="20">
          <cell r="E20">
            <v>7959.25</v>
          </cell>
        </row>
        <row r="26">
          <cell r="E26">
            <v>14890</v>
          </cell>
        </row>
        <row r="34">
          <cell r="E34">
            <v>17108.39</v>
          </cell>
        </row>
      </sheetData>
      <sheetData sheetId="4">
        <row r="11">
          <cell r="E11">
            <v>24861.680000000004</v>
          </cell>
        </row>
        <row r="20">
          <cell r="E20">
            <v>15720.099999999999</v>
          </cell>
        </row>
        <row r="26">
          <cell r="E26">
            <v>0</v>
          </cell>
        </row>
        <row r="34">
          <cell r="E34">
            <v>32458.93</v>
          </cell>
        </row>
      </sheetData>
      <sheetData sheetId="5">
        <row r="11">
          <cell r="E11">
            <v>22067.630000000008</v>
          </cell>
        </row>
        <row r="20">
          <cell r="E20">
            <v>626.39999999999964</v>
          </cell>
        </row>
        <row r="26">
          <cell r="E26">
            <v>0</v>
          </cell>
        </row>
        <row r="34">
          <cell r="E34">
            <v>13046.400000000005</v>
          </cell>
        </row>
      </sheetData>
      <sheetData sheetId="6">
        <row r="11">
          <cell r="E11">
            <v>20999.610000000011</v>
          </cell>
        </row>
        <row r="20">
          <cell r="E20">
            <v>1790</v>
          </cell>
        </row>
        <row r="26">
          <cell r="B26">
            <v>0.9926666666666667</v>
          </cell>
          <cell r="E26">
            <v>0</v>
          </cell>
        </row>
        <row r="34">
          <cell r="E34">
            <v>22465.010000000002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tabSelected="1" zoomScaleNormal="100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A71" sqref="A71"/>
    </sheetView>
  </sheetViews>
  <sheetFormatPr baseColWidth="10" defaultColWidth="11.42578125" defaultRowHeight="16.5" x14ac:dyDescent="0.3"/>
  <cols>
    <col min="1" max="1" width="10" style="6" customWidth="1"/>
    <col min="2" max="2" width="11.42578125" style="7"/>
    <col min="3" max="3" width="35.7109375" style="8" customWidth="1"/>
    <col min="4" max="6" width="35.7109375" style="7" customWidth="1"/>
    <col min="7" max="7" width="17.140625" style="7" customWidth="1"/>
    <col min="8" max="8" width="12" style="7" bestFit="1" customWidth="1"/>
    <col min="9" max="9" width="50.7109375" style="7" customWidth="1"/>
    <col min="10" max="10" width="35.7109375" style="7" customWidth="1"/>
    <col min="11" max="12" width="20.7109375" style="7" customWidth="1"/>
    <col min="13" max="13" width="35.7109375" style="7" customWidth="1"/>
    <col min="14" max="14" width="26.140625" style="7" customWidth="1"/>
    <col min="15" max="15" width="29.5703125" style="7" customWidth="1"/>
    <col min="16" max="16" width="50.7109375" style="7" customWidth="1"/>
    <col min="17" max="16384" width="11.42578125" style="2"/>
  </cols>
  <sheetData>
    <row r="1" spans="1:17" ht="50.1" customHeight="1" x14ac:dyDescent="0.3">
      <c r="A1" s="42" t="s">
        <v>1</v>
      </c>
      <c r="B1" s="43" t="s">
        <v>33</v>
      </c>
      <c r="C1" s="44" t="s">
        <v>36</v>
      </c>
      <c r="D1" s="43" t="s">
        <v>37</v>
      </c>
      <c r="E1" s="43" t="s">
        <v>38</v>
      </c>
      <c r="F1" s="43" t="s">
        <v>39</v>
      </c>
      <c r="G1" s="44" t="s">
        <v>0</v>
      </c>
      <c r="H1" s="43" t="s">
        <v>28</v>
      </c>
      <c r="I1" s="43" t="s">
        <v>27</v>
      </c>
      <c r="J1" s="43" t="s">
        <v>40</v>
      </c>
      <c r="K1" s="43" t="s">
        <v>41</v>
      </c>
      <c r="L1" s="43" t="s">
        <v>105</v>
      </c>
      <c r="M1" s="43" t="s">
        <v>11</v>
      </c>
      <c r="N1" s="43" t="s">
        <v>12</v>
      </c>
      <c r="O1" s="43" t="s">
        <v>42</v>
      </c>
      <c r="P1" s="43" t="s">
        <v>35</v>
      </c>
      <c r="Q1" s="1"/>
    </row>
    <row r="2" spans="1:17" ht="40.15" customHeight="1" x14ac:dyDescent="0.3">
      <c r="A2" s="33">
        <v>1</v>
      </c>
      <c r="B2" s="34">
        <v>45271</v>
      </c>
      <c r="C2" s="35" t="s">
        <v>2</v>
      </c>
      <c r="D2" s="36" t="s">
        <v>110</v>
      </c>
      <c r="E2" s="36" t="s">
        <v>111</v>
      </c>
      <c r="F2" s="38" t="s">
        <v>112</v>
      </c>
      <c r="G2" s="35" t="s">
        <v>4</v>
      </c>
      <c r="H2" s="39">
        <v>4600</v>
      </c>
      <c r="I2" s="40"/>
      <c r="J2" s="36"/>
      <c r="K2" s="37"/>
      <c r="L2" s="37"/>
      <c r="M2" s="40"/>
      <c r="N2" s="34"/>
      <c r="O2" s="36"/>
      <c r="P2" s="41"/>
      <c r="Q2" s="1"/>
    </row>
    <row r="3" spans="1:17" ht="40.15" customHeight="1" x14ac:dyDescent="0.3">
      <c r="A3" s="32">
        <v>2</v>
      </c>
      <c r="B3" s="34">
        <v>45271</v>
      </c>
      <c r="C3" s="35" t="s">
        <v>2</v>
      </c>
      <c r="D3" s="36" t="s">
        <v>113</v>
      </c>
      <c r="E3" s="36" t="s">
        <v>111</v>
      </c>
      <c r="F3" s="38" t="s">
        <v>114</v>
      </c>
      <c r="G3" s="35" t="s">
        <v>4</v>
      </c>
      <c r="H3" s="39">
        <v>5000</v>
      </c>
      <c r="I3" s="40"/>
      <c r="J3" s="36"/>
      <c r="K3" s="37"/>
      <c r="L3" s="37"/>
      <c r="M3" s="40"/>
      <c r="N3" s="34"/>
      <c r="O3" s="36"/>
      <c r="P3" s="41"/>
      <c r="Q3" s="1"/>
    </row>
    <row r="4" spans="1:17" ht="40.15" customHeight="1" x14ac:dyDescent="0.3">
      <c r="A4" s="32">
        <v>3</v>
      </c>
      <c r="B4" s="34">
        <v>45272</v>
      </c>
      <c r="C4" s="35" t="s">
        <v>3</v>
      </c>
      <c r="D4" s="36" t="s">
        <v>115</v>
      </c>
      <c r="E4" s="36" t="s">
        <v>116</v>
      </c>
      <c r="F4" s="38" t="s">
        <v>117</v>
      </c>
      <c r="G4" s="35" t="s">
        <v>4</v>
      </c>
      <c r="H4" s="39">
        <v>5000</v>
      </c>
      <c r="I4" s="40"/>
      <c r="J4" s="36"/>
      <c r="K4" s="37"/>
      <c r="L4" s="37"/>
      <c r="M4" s="40"/>
      <c r="N4" s="34"/>
      <c r="O4" s="36"/>
      <c r="P4" s="41"/>
      <c r="Q4" s="1"/>
    </row>
    <row r="5" spans="1:17" ht="40.15" customHeight="1" x14ac:dyDescent="0.3">
      <c r="A5" s="32">
        <v>4</v>
      </c>
      <c r="B5" s="34">
        <v>45272</v>
      </c>
      <c r="C5" s="35" t="s">
        <v>3</v>
      </c>
      <c r="D5" s="36" t="s">
        <v>118</v>
      </c>
      <c r="E5" s="36" t="s">
        <v>119</v>
      </c>
      <c r="F5" s="38" t="s">
        <v>120</v>
      </c>
      <c r="G5" s="35" t="s">
        <v>4</v>
      </c>
      <c r="H5" s="39">
        <v>4000</v>
      </c>
      <c r="I5" s="40"/>
      <c r="J5" s="36"/>
      <c r="K5" s="37"/>
      <c r="L5" s="37"/>
      <c r="M5" s="40"/>
      <c r="N5" s="34"/>
      <c r="O5" s="36"/>
      <c r="P5" s="41"/>
      <c r="Q5" s="1"/>
    </row>
    <row r="6" spans="1:17" ht="40.15" customHeight="1" x14ac:dyDescent="0.3">
      <c r="A6" s="32">
        <v>5</v>
      </c>
      <c r="B6" s="34">
        <v>45272</v>
      </c>
      <c r="C6" s="35" t="s">
        <v>3</v>
      </c>
      <c r="D6" s="36" t="s">
        <v>121</v>
      </c>
      <c r="E6" s="36" t="s">
        <v>119</v>
      </c>
      <c r="F6" s="38" t="s">
        <v>122</v>
      </c>
      <c r="G6" s="35" t="s">
        <v>4</v>
      </c>
      <c r="H6" s="39">
        <v>4000</v>
      </c>
      <c r="I6" s="40"/>
      <c r="J6" s="36"/>
      <c r="K6" s="37"/>
      <c r="L6" s="37"/>
      <c r="M6" s="40"/>
      <c r="N6" s="34"/>
      <c r="O6" s="36"/>
      <c r="P6" s="41"/>
      <c r="Q6" s="1"/>
    </row>
    <row r="7" spans="1:17" ht="40.15" customHeight="1" x14ac:dyDescent="0.3">
      <c r="A7" s="32">
        <v>6</v>
      </c>
      <c r="B7" s="34">
        <v>45274</v>
      </c>
      <c r="C7" s="35" t="s">
        <v>2</v>
      </c>
      <c r="D7" s="36" t="s">
        <v>123</v>
      </c>
      <c r="E7" s="72" t="s">
        <v>124</v>
      </c>
      <c r="F7" s="38" t="s">
        <v>125</v>
      </c>
      <c r="G7" s="35" t="s">
        <v>9</v>
      </c>
      <c r="H7" s="39">
        <v>608.16999999999996</v>
      </c>
      <c r="I7" s="40" t="s">
        <v>136</v>
      </c>
      <c r="J7" s="36" t="s">
        <v>238</v>
      </c>
      <c r="K7" s="37"/>
      <c r="L7" s="37"/>
      <c r="M7" s="40" t="s">
        <v>136</v>
      </c>
      <c r="N7" s="34">
        <v>45274</v>
      </c>
      <c r="O7" s="36" t="s">
        <v>127</v>
      </c>
      <c r="P7" s="41"/>
      <c r="Q7" s="1"/>
    </row>
    <row r="8" spans="1:17" ht="40.15" customHeight="1" x14ac:dyDescent="0.3">
      <c r="A8" s="32">
        <v>7</v>
      </c>
      <c r="B8" s="34">
        <v>45274</v>
      </c>
      <c r="C8" s="35" t="s">
        <v>2</v>
      </c>
      <c r="D8" s="36" t="s">
        <v>128</v>
      </c>
      <c r="E8" s="72" t="s">
        <v>129</v>
      </c>
      <c r="F8" s="38" t="s">
        <v>130</v>
      </c>
      <c r="G8" s="35" t="s">
        <v>9</v>
      </c>
      <c r="H8" s="39">
        <v>54</v>
      </c>
      <c r="I8" s="40" t="s">
        <v>136</v>
      </c>
      <c r="J8" s="36" t="s">
        <v>126</v>
      </c>
      <c r="K8" s="37"/>
      <c r="L8" s="37"/>
      <c r="M8" s="40" t="s">
        <v>136</v>
      </c>
      <c r="N8" s="34">
        <v>45274</v>
      </c>
      <c r="O8" s="36" t="s">
        <v>127</v>
      </c>
      <c r="P8" s="41"/>
      <c r="Q8" s="1"/>
    </row>
    <row r="9" spans="1:17" ht="40.15" customHeight="1" x14ac:dyDescent="0.3">
      <c r="A9" s="32">
        <v>8</v>
      </c>
      <c r="B9" s="34">
        <v>45274</v>
      </c>
      <c r="C9" s="35" t="s">
        <v>106</v>
      </c>
      <c r="D9" s="36" t="s">
        <v>131</v>
      </c>
      <c r="E9" s="36" t="s">
        <v>132</v>
      </c>
      <c r="F9" s="38" t="s">
        <v>133</v>
      </c>
      <c r="G9" s="35" t="s">
        <v>10</v>
      </c>
      <c r="H9" s="39">
        <v>2100</v>
      </c>
      <c r="I9" s="40" t="s">
        <v>136</v>
      </c>
      <c r="J9" s="36" t="s">
        <v>138</v>
      </c>
      <c r="K9" s="37" t="s">
        <v>134</v>
      </c>
      <c r="L9" s="37" t="s">
        <v>135</v>
      </c>
      <c r="M9" s="40" t="s">
        <v>136</v>
      </c>
      <c r="N9" s="34" t="s">
        <v>137</v>
      </c>
      <c r="O9" s="36" t="s">
        <v>127</v>
      </c>
      <c r="P9" s="41"/>
      <c r="Q9" s="1"/>
    </row>
    <row r="10" spans="1:17" ht="40.15" customHeight="1" x14ac:dyDescent="0.3">
      <c r="A10" s="32">
        <v>9</v>
      </c>
      <c r="B10" s="34">
        <v>45275</v>
      </c>
      <c r="C10" s="35" t="s">
        <v>2</v>
      </c>
      <c r="D10" s="72" t="s">
        <v>139</v>
      </c>
      <c r="E10" s="36" t="s">
        <v>140</v>
      </c>
      <c r="F10" s="38" t="s">
        <v>141</v>
      </c>
      <c r="G10" s="35" t="s">
        <v>8</v>
      </c>
      <c r="H10" s="39">
        <v>1580.01</v>
      </c>
      <c r="I10" s="40" t="s">
        <v>136</v>
      </c>
      <c r="J10" s="36" t="s">
        <v>183</v>
      </c>
      <c r="K10" s="37"/>
      <c r="L10" s="37"/>
      <c r="M10" s="40" t="s">
        <v>136</v>
      </c>
      <c r="N10" s="34" t="s">
        <v>142</v>
      </c>
      <c r="O10" s="36" t="s">
        <v>127</v>
      </c>
      <c r="P10" s="41"/>
      <c r="Q10" s="1"/>
    </row>
    <row r="11" spans="1:17" ht="40.15" customHeight="1" x14ac:dyDescent="0.3">
      <c r="A11" s="32">
        <v>10</v>
      </c>
      <c r="B11" s="34">
        <v>45276</v>
      </c>
      <c r="C11" s="35" t="s">
        <v>2</v>
      </c>
      <c r="D11" s="36" t="s">
        <v>143</v>
      </c>
      <c r="E11" s="72" t="s">
        <v>124</v>
      </c>
      <c r="F11" s="38" t="s">
        <v>125</v>
      </c>
      <c r="G11" s="35" t="s">
        <v>9</v>
      </c>
      <c r="H11" s="39">
        <v>298.35000000000002</v>
      </c>
      <c r="I11" s="40" t="s">
        <v>136</v>
      </c>
      <c r="J11" s="36" t="s">
        <v>126</v>
      </c>
      <c r="K11" s="37"/>
      <c r="L11" s="37"/>
      <c r="M11" s="40" t="s">
        <v>136</v>
      </c>
      <c r="N11" s="34" t="s">
        <v>144</v>
      </c>
      <c r="O11" s="36" t="s">
        <v>127</v>
      </c>
      <c r="P11" s="41"/>
      <c r="Q11" s="1"/>
    </row>
    <row r="12" spans="1:17" ht="40.15" customHeight="1" x14ac:dyDescent="0.3">
      <c r="A12" s="32">
        <v>11</v>
      </c>
      <c r="B12" s="34">
        <v>45278</v>
      </c>
      <c r="C12" s="35" t="s">
        <v>2</v>
      </c>
      <c r="D12" s="36" t="s">
        <v>145</v>
      </c>
      <c r="E12" s="72" t="s">
        <v>147</v>
      </c>
      <c r="F12" s="38" t="s">
        <v>148</v>
      </c>
      <c r="G12" s="35" t="s">
        <v>10</v>
      </c>
      <c r="H12" s="39">
        <v>1500</v>
      </c>
      <c r="I12" s="40" t="s">
        <v>136</v>
      </c>
      <c r="J12" s="36" t="s">
        <v>191</v>
      </c>
      <c r="K12" s="37" t="s">
        <v>149</v>
      </c>
      <c r="L12" s="37" t="s">
        <v>134</v>
      </c>
      <c r="M12" s="40" t="s">
        <v>136</v>
      </c>
      <c r="N12" s="34" t="s">
        <v>144</v>
      </c>
      <c r="O12" s="36" t="s">
        <v>127</v>
      </c>
      <c r="P12" s="41"/>
      <c r="Q12" s="1"/>
    </row>
    <row r="13" spans="1:17" ht="40.15" customHeight="1" x14ac:dyDescent="0.3">
      <c r="A13" s="32">
        <v>12</v>
      </c>
      <c r="B13" s="34">
        <v>45279</v>
      </c>
      <c r="C13" s="35" t="s">
        <v>2</v>
      </c>
      <c r="D13" s="36" t="s">
        <v>150</v>
      </c>
      <c r="E13" s="72" t="s">
        <v>129</v>
      </c>
      <c r="F13" s="38" t="s">
        <v>130</v>
      </c>
      <c r="G13" s="35" t="s">
        <v>9</v>
      </c>
      <c r="H13" s="39">
        <v>162</v>
      </c>
      <c r="I13" s="40" t="s">
        <v>136</v>
      </c>
      <c r="J13" s="36" t="s">
        <v>126</v>
      </c>
      <c r="K13" s="37"/>
      <c r="L13" s="37"/>
      <c r="M13" s="40" t="s">
        <v>136</v>
      </c>
      <c r="N13" s="34" t="s">
        <v>151</v>
      </c>
      <c r="O13" s="36" t="s">
        <v>127</v>
      </c>
      <c r="P13" s="41"/>
      <c r="Q13" s="1"/>
    </row>
    <row r="14" spans="1:17" ht="40.15" customHeight="1" x14ac:dyDescent="0.3">
      <c r="A14" s="32">
        <v>13</v>
      </c>
      <c r="B14" s="34">
        <v>45279</v>
      </c>
      <c r="C14" s="35" t="s">
        <v>2</v>
      </c>
      <c r="D14" s="36" t="s">
        <v>152</v>
      </c>
      <c r="E14" s="36" t="s">
        <v>140</v>
      </c>
      <c r="F14" s="38" t="s">
        <v>8</v>
      </c>
      <c r="G14" s="35" t="s">
        <v>8</v>
      </c>
      <c r="H14" s="39">
        <v>1580</v>
      </c>
      <c r="I14" s="40" t="s">
        <v>136</v>
      </c>
      <c r="J14" s="36" t="s">
        <v>191</v>
      </c>
      <c r="K14" s="37"/>
      <c r="L14" s="37"/>
      <c r="M14" s="40" t="s">
        <v>136</v>
      </c>
      <c r="N14" s="34" t="s">
        <v>151</v>
      </c>
      <c r="O14" s="36" t="s">
        <v>127</v>
      </c>
      <c r="P14" s="41"/>
      <c r="Q14" s="1"/>
    </row>
    <row r="15" spans="1:17" ht="40.15" customHeight="1" x14ac:dyDescent="0.3">
      <c r="A15" s="32">
        <v>14</v>
      </c>
      <c r="B15" s="34">
        <v>45280</v>
      </c>
      <c r="C15" s="35" t="s">
        <v>2</v>
      </c>
      <c r="D15" s="36" t="s">
        <v>153</v>
      </c>
      <c r="E15" s="72" t="s">
        <v>124</v>
      </c>
      <c r="F15" s="38" t="s">
        <v>125</v>
      </c>
      <c r="G15" s="35" t="s">
        <v>9</v>
      </c>
      <c r="H15" s="39">
        <v>453.26</v>
      </c>
      <c r="I15" s="40" t="s">
        <v>136</v>
      </c>
      <c r="J15" s="36" t="s">
        <v>126</v>
      </c>
      <c r="K15" s="37"/>
      <c r="L15" s="37"/>
      <c r="M15" s="40" t="s">
        <v>136</v>
      </c>
      <c r="N15" s="34" t="s">
        <v>151</v>
      </c>
      <c r="O15" s="36" t="s">
        <v>127</v>
      </c>
      <c r="P15" s="41"/>
      <c r="Q15" s="1"/>
    </row>
    <row r="16" spans="1:17" ht="40.15" customHeight="1" x14ac:dyDescent="0.3">
      <c r="A16" s="32">
        <v>15</v>
      </c>
      <c r="B16" s="34">
        <v>45280</v>
      </c>
      <c r="C16" s="35" t="s">
        <v>2</v>
      </c>
      <c r="D16" s="36" t="s">
        <v>154</v>
      </c>
      <c r="E16" s="72" t="s">
        <v>124</v>
      </c>
      <c r="F16" s="38" t="s">
        <v>125</v>
      </c>
      <c r="G16" s="35" t="s">
        <v>9</v>
      </c>
      <c r="H16" s="39">
        <v>459</v>
      </c>
      <c r="I16" s="40" t="s">
        <v>136</v>
      </c>
      <c r="J16" s="36" t="s">
        <v>126</v>
      </c>
      <c r="K16" s="37"/>
      <c r="L16" s="37"/>
      <c r="M16" s="40" t="s">
        <v>136</v>
      </c>
      <c r="N16" s="34" t="s">
        <v>151</v>
      </c>
      <c r="O16" s="36" t="s">
        <v>127</v>
      </c>
      <c r="P16" s="41"/>
      <c r="Q16" s="1"/>
    </row>
    <row r="17" spans="1:17" ht="40.15" customHeight="1" x14ac:dyDescent="0.3">
      <c r="A17" s="32">
        <v>16</v>
      </c>
      <c r="B17" s="34">
        <v>45281</v>
      </c>
      <c r="C17" s="35" t="s">
        <v>2</v>
      </c>
      <c r="D17" s="36" t="s">
        <v>155</v>
      </c>
      <c r="E17" s="72" t="s">
        <v>124</v>
      </c>
      <c r="F17" s="38" t="s">
        <v>125</v>
      </c>
      <c r="G17" s="35" t="s">
        <v>9</v>
      </c>
      <c r="H17" s="39">
        <v>298.35000000000002</v>
      </c>
      <c r="I17" s="40" t="s">
        <v>136</v>
      </c>
      <c r="J17" s="36" t="s">
        <v>126</v>
      </c>
      <c r="K17" s="37"/>
      <c r="L17" s="37"/>
      <c r="M17" s="40" t="s">
        <v>136</v>
      </c>
      <c r="N17" s="34" t="s">
        <v>151</v>
      </c>
      <c r="O17" s="36" t="s">
        <v>127</v>
      </c>
      <c r="P17" s="41"/>
      <c r="Q17" s="1"/>
    </row>
    <row r="18" spans="1:17" ht="40.15" customHeight="1" x14ac:dyDescent="0.3">
      <c r="A18" s="32">
        <v>17</v>
      </c>
      <c r="B18" s="34">
        <v>45288</v>
      </c>
      <c r="C18" s="35" t="s">
        <v>2</v>
      </c>
      <c r="D18" s="36" t="s">
        <v>156</v>
      </c>
      <c r="E18" s="36" t="s">
        <v>157</v>
      </c>
      <c r="F18" s="38" t="s">
        <v>158</v>
      </c>
      <c r="G18" s="35" t="s">
        <v>34</v>
      </c>
      <c r="H18" s="73">
        <v>640</v>
      </c>
      <c r="I18" s="40"/>
      <c r="J18" s="36"/>
      <c r="K18" s="37"/>
      <c r="L18" s="37"/>
      <c r="M18" s="40"/>
      <c r="N18" s="34"/>
      <c r="O18" s="36"/>
      <c r="P18" s="41"/>
      <c r="Q18" s="1"/>
    </row>
    <row r="19" spans="1:17" ht="40.15" customHeight="1" x14ac:dyDescent="0.3">
      <c r="A19" s="32">
        <v>18</v>
      </c>
      <c r="B19" s="34">
        <v>45288</v>
      </c>
      <c r="C19" s="35" t="s">
        <v>2</v>
      </c>
      <c r="D19" s="36" t="s">
        <v>159</v>
      </c>
      <c r="E19" s="36" t="s">
        <v>146</v>
      </c>
      <c r="F19" s="38" t="s">
        <v>160</v>
      </c>
      <c r="G19" s="35" t="s">
        <v>10</v>
      </c>
      <c r="H19" s="39">
        <v>900</v>
      </c>
      <c r="I19" s="40" t="s">
        <v>136</v>
      </c>
      <c r="J19" s="36" t="s">
        <v>183</v>
      </c>
      <c r="K19" s="37" t="s">
        <v>149</v>
      </c>
      <c r="L19" s="37" t="s">
        <v>134</v>
      </c>
      <c r="M19" s="40" t="s">
        <v>136</v>
      </c>
      <c r="N19" s="34" t="s">
        <v>151</v>
      </c>
      <c r="O19" s="36" t="s">
        <v>127</v>
      </c>
      <c r="P19" s="41"/>
      <c r="Q19" s="1"/>
    </row>
    <row r="20" spans="1:17" ht="40.15" customHeight="1" x14ac:dyDescent="0.3">
      <c r="A20" s="32">
        <v>19</v>
      </c>
      <c r="B20" s="34">
        <v>45288</v>
      </c>
      <c r="C20" s="35" t="s">
        <v>2</v>
      </c>
      <c r="D20" s="36" t="s">
        <v>161</v>
      </c>
      <c r="E20" s="36" t="s">
        <v>157</v>
      </c>
      <c r="F20" s="36" t="s">
        <v>162</v>
      </c>
      <c r="G20" s="35" t="s">
        <v>34</v>
      </c>
      <c r="H20" s="73">
        <v>1200</v>
      </c>
      <c r="I20" s="40"/>
      <c r="J20" s="36"/>
      <c r="K20" s="37"/>
      <c r="L20" s="37"/>
      <c r="M20" s="40"/>
      <c r="N20" s="34"/>
      <c r="O20" s="36"/>
      <c r="P20" s="41"/>
      <c r="Q20" s="1"/>
    </row>
    <row r="21" spans="1:17" ht="40.15" customHeight="1" x14ac:dyDescent="0.3">
      <c r="A21" s="32">
        <v>20</v>
      </c>
      <c r="B21" s="34">
        <v>45290</v>
      </c>
      <c r="C21" s="35" t="s">
        <v>2</v>
      </c>
      <c r="D21" s="36" t="s">
        <v>163</v>
      </c>
      <c r="E21" s="36" t="s">
        <v>164</v>
      </c>
      <c r="F21" s="38" t="s">
        <v>165</v>
      </c>
      <c r="G21" s="35" t="s">
        <v>9</v>
      </c>
      <c r="H21" s="39">
        <v>120</v>
      </c>
      <c r="I21" s="40" t="s">
        <v>136</v>
      </c>
      <c r="J21" s="36" t="s">
        <v>126</v>
      </c>
      <c r="K21" s="37"/>
      <c r="L21" s="37"/>
      <c r="M21" s="40" t="s">
        <v>136</v>
      </c>
      <c r="N21" s="34" t="s">
        <v>151</v>
      </c>
      <c r="O21" s="36" t="s">
        <v>127</v>
      </c>
      <c r="P21" s="41"/>
      <c r="Q21" s="1"/>
    </row>
    <row r="22" spans="1:17" ht="40.15" customHeight="1" x14ac:dyDescent="0.3">
      <c r="A22" s="32">
        <v>21</v>
      </c>
      <c r="B22" s="34">
        <v>45291</v>
      </c>
      <c r="C22" s="35" t="s">
        <v>2</v>
      </c>
      <c r="D22" s="36" t="s">
        <v>166</v>
      </c>
      <c r="E22" s="36" t="s">
        <v>167</v>
      </c>
      <c r="F22" s="38" t="s">
        <v>125</v>
      </c>
      <c r="G22" s="35" t="s">
        <v>9</v>
      </c>
      <c r="H22" s="73">
        <v>580</v>
      </c>
      <c r="I22" s="40" t="s">
        <v>177</v>
      </c>
      <c r="J22" s="36" t="s">
        <v>189</v>
      </c>
      <c r="K22" s="37"/>
      <c r="L22" s="37"/>
      <c r="M22" s="40" t="s">
        <v>177</v>
      </c>
      <c r="N22" s="34">
        <v>45274</v>
      </c>
      <c r="O22" s="36" t="s">
        <v>169</v>
      </c>
      <c r="P22" s="41"/>
      <c r="Q22" s="1"/>
    </row>
    <row r="23" spans="1:17" ht="40.15" customHeight="1" x14ac:dyDescent="0.3">
      <c r="A23" s="32">
        <v>22</v>
      </c>
      <c r="B23" s="34">
        <v>45293</v>
      </c>
      <c r="C23" s="35" t="s">
        <v>2</v>
      </c>
      <c r="D23" s="36" t="s">
        <v>170</v>
      </c>
      <c r="E23" s="36" t="s">
        <v>171</v>
      </c>
      <c r="F23" s="38" t="s">
        <v>172</v>
      </c>
      <c r="G23" s="35" t="s">
        <v>34</v>
      </c>
      <c r="H23" s="73">
        <v>1200</v>
      </c>
      <c r="I23" s="40"/>
      <c r="J23" s="36"/>
      <c r="K23" s="37"/>
      <c r="L23" s="37"/>
      <c r="M23" s="40"/>
      <c r="N23" s="34"/>
      <c r="O23" s="36"/>
      <c r="P23" s="41"/>
      <c r="Q23" s="1"/>
    </row>
    <row r="24" spans="1:17" ht="40.15" customHeight="1" x14ac:dyDescent="0.3">
      <c r="A24" s="32">
        <v>23</v>
      </c>
      <c r="B24" s="34">
        <v>45299</v>
      </c>
      <c r="C24" s="35" t="s">
        <v>2</v>
      </c>
      <c r="D24" s="36" t="s">
        <v>173</v>
      </c>
      <c r="E24" s="36" t="s">
        <v>174</v>
      </c>
      <c r="F24" s="38" t="s">
        <v>175</v>
      </c>
      <c r="G24" s="35" t="s">
        <v>5</v>
      </c>
      <c r="H24" s="39">
        <v>5600</v>
      </c>
      <c r="I24" s="40"/>
      <c r="J24" s="36"/>
      <c r="K24" s="37"/>
      <c r="L24" s="37"/>
      <c r="M24" s="40"/>
      <c r="N24" s="34"/>
      <c r="O24" s="36"/>
      <c r="P24" s="41"/>
      <c r="Q24" s="1"/>
    </row>
    <row r="25" spans="1:17" ht="40.15" customHeight="1" x14ac:dyDescent="0.3">
      <c r="A25" s="32">
        <v>24</v>
      </c>
      <c r="B25" s="34">
        <v>45304</v>
      </c>
      <c r="C25" s="35" t="s">
        <v>2</v>
      </c>
      <c r="D25" s="36" t="s">
        <v>176</v>
      </c>
      <c r="E25" s="72" t="s">
        <v>124</v>
      </c>
      <c r="F25" s="38" t="s">
        <v>125</v>
      </c>
      <c r="G25" s="35" t="s">
        <v>9</v>
      </c>
      <c r="H25" s="39">
        <v>304.08999999999997</v>
      </c>
      <c r="I25" s="40" t="s">
        <v>168</v>
      </c>
      <c r="J25" s="36" t="s">
        <v>126</v>
      </c>
      <c r="K25" s="37"/>
      <c r="L25" s="37"/>
      <c r="M25" s="40" t="s">
        <v>168</v>
      </c>
      <c r="N25" s="34">
        <v>45304</v>
      </c>
      <c r="O25" s="36" t="s">
        <v>169</v>
      </c>
      <c r="P25" s="41"/>
      <c r="Q25" s="1"/>
    </row>
    <row r="26" spans="1:17" ht="40.15" customHeight="1" x14ac:dyDescent="0.3">
      <c r="A26" s="32">
        <v>25</v>
      </c>
      <c r="B26" s="34">
        <v>45306</v>
      </c>
      <c r="C26" s="35" t="s">
        <v>2</v>
      </c>
      <c r="D26" s="36" t="s">
        <v>178</v>
      </c>
      <c r="E26" s="36" t="s">
        <v>179</v>
      </c>
      <c r="F26" s="38" t="s">
        <v>180</v>
      </c>
      <c r="G26" s="35" t="s">
        <v>5</v>
      </c>
      <c r="H26" s="39">
        <v>6757</v>
      </c>
      <c r="I26" s="40"/>
      <c r="J26" s="36"/>
      <c r="K26" s="37"/>
      <c r="L26" s="37"/>
      <c r="M26" s="40"/>
      <c r="N26" s="34"/>
      <c r="O26" s="36"/>
      <c r="P26" s="41"/>
      <c r="Q26" s="1"/>
    </row>
    <row r="27" spans="1:17" ht="40.15" customHeight="1" x14ac:dyDescent="0.3">
      <c r="A27" s="32">
        <v>26</v>
      </c>
      <c r="B27" s="34">
        <v>45309</v>
      </c>
      <c r="C27" s="35" t="s">
        <v>2</v>
      </c>
      <c r="D27" s="36" t="s">
        <v>181</v>
      </c>
      <c r="E27" s="36" t="s">
        <v>146</v>
      </c>
      <c r="F27" s="38" t="s">
        <v>182</v>
      </c>
      <c r="G27" s="35" t="s">
        <v>10</v>
      </c>
      <c r="H27" s="39">
        <v>3600</v>
      </c>
      <c r="I27" s="40" t="s">
        <v>188</v>
      </c>
      <c r="J27" s="36" t="s">
        <v>239</v>
      </c>
      <c r="K27" s="37" t="s">
        <v>149</v>
      </c>
      <c r="L27" s="37" t="s">
        <v>134</v>
      </c>
      <c r="M27" s="40" t="s">
        <v>188</v>
      </c>
      <c r="N27" s="34" t="s">
        <v>184</v>
      </c>
      <c r="O27" s="36" t="s">
        <v>127</v>
      </c>
      <c r="P27" s="41"/>
      <c r="Q27" s="1"/>
    </row>
    <row r="28" spans="1:17" ht="40.15" customHeight="1" x14ac:dyDescent="0.3">
      <c r="A28" s="32">
        <v>27</v>
      </c>
      <c r="B28" s="34">
        <v>45311</v>
      </c>
      <c r="C28" s="35" t="s">
        <v>2</v>
      </c>
      <c r="D28" s="72" t="s">
        <v>185</v>
      </c>
      <c r="E28" s="72" t="s">
        <v>129</v>
      </c>
      <c r="F28" s="38" t="s">
        <v>186</v>
      </c>
      <c r="G28" s="35" t="s">
        <v>9</v>
      </c>
      <c r="H28" s="39">
        <v>240</v>
      </c>
      <c r="I28" s="40" t="s">
        <v>187</v>
      </c>
      <c r="J28" s="36" t="s">
        <v>190</v>
      </c>
      <c r="K28" s="37"/>
      <c r="L28" s="37"/>
      <c r="M28" s="40" t="s">
        <v>187</v>
      </c>
      <c r="N28" s="34" t="s">
        <v>184</v>
      </c>
      <c r="O28" s="36" t="s">
        <v>127</v>
      </c>
      <c r="P28" s="41"/>
      <c r="Q28" s="1"/>
    </row>
    <row r="29" spans="1:17" ht="40.15" customHeight="1" x14ac:dyDescent="0.3">
      <c r="A29" s="32">
        <v>28</v>
      </c>
      <c r="B29" s="34">
        <v>45311</v>
      </c>
      <c r="C29" s="35" t="s">
        <v>2</v>
      </c>
      <c r="D29" s="36" t="s">
        <v>192</v>
      </c>
      <c r="E29" s="72" t="s">
        <v>124</v>
      </c>
      <c r="F29" s="38" t="s">
        <v>125</v>
      </c>
      <c r="G29" s="35" t="s">
        <v>9</v>
      </c>
      <c r="H29" s="39">
        <v>585.22</v>
      </c>
      <c r="I29" s="40" t="s">
        <v>187</v>
      </c>
      <c r="J29" s="36" t="s">
        <v>190</v>
      </c>
      <c r="K29" s="37"/>
      <c r="L29" s="37"/>
      <c r="M29" s="40" t="s">
        <v>187</v>
      </c>
      <c r="N29" s="34" t="s">
        <v>184</v>
      </c>
      <c r="O29" s="36" t="s">
        <v>127</v>
      </c>
      <c r="P29" s="41"/>
      <c r="Q29" s="1"/>
    </row>
    <row r="30" spans="1:17" ht="40.15" customHeight="1" x14ac:dyDescent="0.3">
      <c r="A30" s="32">
        <v>29</v>
      </c>
      <c r="B30" s="34">
        <v>45311</v>
      </c>
      <c r="C30" s="35" t="s">
        <v>2</v>
      </c>
      <c r="D30" s="36" t="s">
        <v>193</v>
      </c>
      <c r="E30" s="36" t="s">
        <v>194</v>
      </c>
      <c r="F30" s="38" t="s">
        <v>195</v>
      </c>
      <c r="G30" s="35" t="s">
        <v>9</v>
      </c>
      <c r="H30" s="73">
        <v>2500.09</v>
      </c>
      <c r="I30" s="40" t="s">
        <v>187</v>
      </c>
      <c r="J30" s="36" t="s">
        <v>196</v>
      </c>
      <c r="K30" s="37"/>
      <c r="L30" s="37"/>
      <c r="M30" s="40" t="s">
        <v>187</v>
      </c>
      <c r="N30" s="34">
        <v>45311</v>
      </c>
      <c r="O30" s="36" t="s">
        <v>127</v>
      </c>
      <c r="P30" s="41"/>
      <c r="Q30" s="1"/>
    </row>
    <row r="31" spans="1:17" ht="40.15" customHeight="1" x14ac:dyDescent="0.3">
      <c r="A31" s="32">
        <v>30</v>
      </c>
      <c r="B31" s="34">
        <v>45311</v>
      </c>
      <c r="C31" s="35" t="s">
        <v>106</v>
      </c>
      <c r="D31" s="36" t="s">
        <v>197</v>
      </c>
      <c r="E31" s="36" t="s">
        <v>132</v>
      </c>
      <c r="F31" s="38" t="s">
        <v>198</v>
      </c>
      <c r="G31" s="35" t="s">
        <v>10</v>
      </c>
      <c r="H31" s="39">
        <v>1000</v>
      </c>
      <c r="I31" s="40" t="s">
        <v>205</v>
      </c>
      <c r="J31" s="36" t="s">
        <v>199</v>
      </c>
      <c r="K31" s="37" t="s">
        <v>134</v>
      </c>
      <c r="L31" s="37" t="s">
        <v>200</v>
      </c>
      <c r="M31" s="40" t="s">
        <v>187</v>
      </c>
      <c r="N31" s="34">
        <v>45311</v>
      </c>
      <c r="O31" s="36" t="s">
        <v>127</v>
      </c>
      <c r="P31" s="41"/>
      <c r="Q31" s="1"/>
    </row>
    <row r="32" spans="1:17" ht="40.15" customHeight="1" x14ac:dyDescent="0.3">
      <c r="A32" s="32">
        <v>31</v>
      </c>
      <c r="B32" s="34">
        <v>45311</v>
      </c>
      <c r="C32" s="35" t="s">
        <v>106</v>
      </c>
      <c r="D32" s="36" t="s">
        <v>207</v>
      </c>
      <c r="E32" s="36" t="s">
        <v>132</v>
      </c>
      <c r="F32" s="38" t="s">
        <v>201</v>
      </c>
      <c r="G32" s="35" t="s">
        <v>10</v>
      </c>
      <c r="H32" s="39">
        <v>2000</v>
      </c>
      <c r="I32" s="40" t="s">
        <v>204</v>
      </c>
      <c r="J32" s="36" t="s">
        <v>202</v>
      </c>
      <c r="K32" s="37" t="s">
        <v>149</v>
      </c>
      <c r="L32" s="37" t="s">
        <v>203</v>
      </c>
      <c r="M32" s="40" t="s">
        <v>187</v>
      </c>
      <c r="N32" s="34" t="s">
        <v>184</v>
      </c>
      <c r="O32" s="36" t="s">
        <v>127</v>
      </c>
      <c r="P32" s="41"/>
      <c r="Q32" s="1"/>
    </row>
    <row r="33" spans="1:17" ht="40.15" customHeight="1" x14ac:dyDescent="0.3">
      <c r="A33" s="32">
        <v>32</v>
      </c>
      <c r="B33" s="34">
        <v>45312</v>
      </c>
      <c r="C33" s="35" t="s">
        <v>2</v>
      </c>
      <c r="D33" s="36" t="s">
        <v>206</v>
      </c>
      <c r="E33" s="72" t="s">
        <v>129</v>
      </c>
      <c r="F33" s="38" t="s">
        <v>208</v>
      </c>
      <c r="G33" s="35" t="s">
        <v>9</v>
      </c>
      <c r="H33" s="39">
        <v>132</v>
      </c>
      <c r="I33" s="40" t="s">
        <v>187</v>
      </c>
      <c r="J33" s="36" t="s">
        <v>190</v>
      </c>
      <c r="K33" s="37"/>
      <c r="L33" s="37"/>
      <c r="M33" s="40" t="s">
        <v>187</v>
      </c>
      <c r="N33" s="34">
        <v>45312</v>
      </c>
      <c r="O33" s="36" t="s">
        <v>127</v>
      </c>
      <c r="P33" s="41"/>
      <c r="Q33" s="1"/>
    </row>
    <row r="34" spans="1:17" ht="40.15" customHeight="1" x14ac:dyDescent="0.3">
      <c r="A34" s="32">
        <v>33</v>
      </c>
      <c r="B34" s="34">
        <v>45312</v>
      </c>
      <c r="C34" s="35" t="s">
        <v>2</v>
      </c>
      <c r="D34" s="36" t="s">
        <v>209</v>
      </c>
      <c r="E34" s="36" t="s">
        <v>194</v>
      </c>
      <c r="F34" s="38" t="s">
        <v>210</v>
      </c>
      <c r="G34" s="35" t="s">
        <v>9</v>
      </c>
      <c r="H34" s="73">
        <v>2500.09</v>
      </c>
      <c r="I34" s="40" t="s">
        <v>187</v>
      </c>
      <c r="J34" s="36" t="s">
        <v>196</v>
      </c>
      <c r="K34" s="37"/>
      <c r="L34" s="37"/>
      <c r="M34" s="40" t="s">
        <v>187</v>
      </c>
      <c r="N34" s="34">
        <v>45312</v>
      </c>
      <c r="O34" s="36" t="s">
        <v>127</v>
      </c>
      <c r="P34" s="41"/>
      <c r="Q34" s="1"/>
    </row>
    <row r="35" spans="1:17" ht="40.15" customHeight="1" x14ac:dyDescent="0.3">
      <c r="A35" s="32">
        <v>34</v>
      </c>
      <c r="B35" s="34">
        <v>45312</v>
      </c>
      <c r="C35" s="35" t="s">
        <v>106</v>
      </c>
      <c r="D35" s="36" t="s">
        <v>211</v>
      </c>
      <c r="E35" s="36" t="s">
        <v>132</v>
      </c>
      <c r="F35" s="38" t="s">
        <v>212</v>
      </c>
      <c r="G35" s="35" t="s">
        <v>10</v>
      </c>
      <c r="H35" s="39">
        <v>1000</v>
      </c>
      <c r="I35" s="40" t="s">
        <v>205</v>
      </c>
      <c r="J35" s="36" t="s">
        <v>199</v>
      </c>
      <c r="K35" s="37" t="s">
        <v>134</v>
      </c>
      <c r="L35" s="37" t="s">
        <v>213</v>
      </c>
      <c r="M35" s="40" t="s">
        <v>187</v>
      </c>
      <c r="N35" s="34">
        <v>45312</v>
      </c>
      <c r="O35" s="36" t="s">
        <v>127</v>
      </c>
      <c r="P35" s="41"/>
      <c r="Q35" s="1"/>
    </row>
    <row r="36" spans="1:17" ht="40.15" customHeight="1" x14ac:dyDescent="0.3">
      <c r="A36" s="32">
        <v>35</v>
      </c>
      <c r="B36" s="34">
        <v>45314</v>
      </c>
      <c r="C36" s="35" t="s">
        <v>2</v>
      </c>
      <c r="D36" s="36" t="s">
        <v>214</v>
      </c>
      <c r="E36" s="36" t="s">
        <v>215</v>
      </c>
      <c r="F36" s="38" t="s">
        <v>216</v>
      </c>
      <c r="G36" s="35" t="s">
        <v>9</v>
      </c>
      <c r="H36" s="39">
        <v>201</v>
      </c>
      <c r="I36" s="40" t="s">
        <v>187</v>
      </c>
      <c r="J36" s="36" t="s">
        <v>190</v>
      </c>
      <c r="K36" s="37"/>
      <c r="L36" s="37"/>
      <c r="M36" s="40" t="s">
        <v>187</v>
      </c>
      <c r="N36" s="34">
        <v>45315</v>
      </c>
      <c r="O36" s="36" t="s">
        <v>127</v>
      </c>
      <c r="P36" s="41"/>
      <c r="Q36" s="1"/>
    </row>
    <row r="37" spans="1:17" ht="40.15" customHeight="1" x14ac:dyDescent="0.3">
      <c r="A37" s="32">
        <v>36</v>
      </c>
      <c r="B37" s="34">
        <v>45314</v>
      </c>
      <c r="C37" s="35" t="s">
        <v>2</v>
      </c>
      <c r="D37" s="36" t="s">
        <v>217</v>
      </c>
      <c r="E37" s="36" t="s">
        <v>218</v>
      </c>
      <c r="F37" s="38" t="s">
        <v>219</v>
      </c>
      <c r="G37" s="35" t="s">
        <v>4</v>
      </c>
      <c r="H37" s="39">
        <v>5000</v>
      </c>
      <c r="I37" s="40"/>
      <c r="J37" s="36"/>
      <c r="K37" s="37"/>
      <c r="L37" s="37"/>
      <c r="M37" s="40"/>
      <c r="N37" s="34"/>
      <c r="O37" s="36"/>
      <c r="P37" s="41"/>
      <c r="Q37" s="1"/>
    </row>
    <row r="38" spans="1:17" ht="40.15" customHeight="1" x14ac:dyDescent="0.3">
      <c r="A38" s="32">
        <v>37</v>
      </c>
      <c r="B38" s="34">
        <v>45315</v>
      </c>
      <c r="C38" s="35" t="s">
        <v>2</v>
      </c>
      <c r="D38" s="36" t="s">
        <v>220</v>
      </c>
      <c r="E38" s="72" t="s">
        <v>129</v>
      </c>
      <c r="F38" s="38" t="s">
        <v>221</v>
      </c>
      <c r="G38" s="35" t="s">
        <v>9</v>
      </c>
      <c r="H38" s="39">
        <v>68</v>
      </c>
      <c r="I38" s="40" t="s">
        <v>187</v>
      </c>
      <c r="J38" s="36" t="s">
        <v>190</v>
      </c>
      <c r="K38" s="37"/>
      <c r="L38" s="37"/>
      <c r="M38" s="40" t="s">
        <v>187</v>
      </c>
      <c r="N38" s="34">
        <v>45315</v>
      </c>
      <c r="O38" s="36" t="s">
        <v>127</v>
      </c>
      <c r="P38" s="41"/>
      <c r="Q38" s="1"/>
    </row>
    <row r="39" spans="1:17" ht="40.15" customHeight="1" x14ac:dyDescent="0.3">
      <c r="A39" s="32">
        <v>38</v>
      </c>
      <c r="B39" s="34">
        <v>45315</v>
      </c>
      <c r="C39" s="35" t="s">
        <v>2</v>
      </c>
      <c r="D39" s="36" t="s">
        <v>222</v>
      </c>
      <c r="E39" s="36" t="s">
        <v>140</v>
      </c>
      <c r="F39" s="38" t="s">
        <v>223</v>
      </c>
      <c r="G39" s="35" t="s">
        <v>8</v>
      </c>
      <c r="H39" s="39">
        <v>1580</v>
      </c>
      <c r="I39" s="40" t="s">
        <v>187</v>
      </c>
      <c r="J39" s="36" t="s">
        <v>224</v>
      </c>
      <c r="K39" s="37"/>
      <c r="L39" s="37"/>
      <c r="M39" s="40" t="s">
        <v>187</v>
      </c>
      <c r="N39" s="34">
        <v>45315</v>
      </c>
      <c r="O39" s="36" t="s">
        <v>127</v>
      </c>
      <c r="P39" s="41"/>
      <c r="Q39" s="1"/>
    </row>
    <row r="40" spans="1:17" ht="40.15" customHeight="1" x14ac:dyDescent="0.3">
      <c r="A40" s="32">
        <v>39</v>
      </c>
      <c r="B40" s="34">
        <v>45315</v>
      </c>
      <c r="C40" s="35" t="s">
        <v>2</v>
      </c>
      <c r="D40" s="36" t="s">
        <v>225</v>
      </c>
      <c r="E40" s="36" t="s">
        <v>226</v>
      </c>
      <c r="F40" s="38" t="s">
        <v>227</v>
      </c>
      <c r="G40" s="35" t="s">
        <v>34</v>
      </c>
      <c r="H40" s="73">
        <v>2200</v>
      </c>
      <c r="I40" s="40"/>
      <c r="J40" s="36"/>
      <c r="K40" s="37"/>
      <c r="L40" s="37"/>
      <c r="M40" s="40"/>
      <c r="N40" s="34"/>
      <c r="O40" s="36"/>
      <c r="P40" s="41"/>
      <c r="Q40" s="1"/>
    </row>
    <row r="41" spans="1:17" ht="40.15" customHeight="1" x14ac:dyDescent="0.3">
      <c r="A41" s="32">
        <v>40</v>
      </c>
      <c r="B41" s="34">
        <v>45315</v>
      </c>
      <c r="C41" s="35" t="s">
        <v>2</v>
      </c>
      <c r="D41" s="36" t="s">
        <v>228</v>
      </c>
      <c r="E41" s="36" t="s">
        <v>226</v>
      </c>
      <c r="F41" s="38" t="s">
        <v>229</v>
      </c>
      <c r="G41" s="35" t="s">
        <v>34</v>
      </c>
      <c r="H41" s="73">
        <v>1800</v>
      </c>
      <c r="I41" s="40"/>
      <c r="J41" s="36"/>
      <c r="K41" s="37"/>
      <c r="L41" s="37"/>
      <c r="M41" s="40"/>
      <c r="N41" s="34"/>
      <c r="O41" s="36"/>
      <c r="P41" s="41"/>
      <c r="Q41" s="1"/>
    </row>
    <row r="42" spans="1:17" ht="40.15" customHeight="1" x14ac:dyDescent="0.3">
      <c r="A42" s="32">
        <v>41</v>
      </c>
      <c r="B42" s="34">
        <v>45315</v>
      </c>
      <c r="C42" s="35" t="s">
        <v>106</v>
      </c>
      <c r="D42" s="36" t="s">
        <v>230</v>
      </c>
      <c r="E42" s="36" t="s">
        <v>132</v>
      </c>
      <c r="F42" s="38" t="s">
        <v>231</v>
      </c>
      <c r="G42" s="35" t="s">
        <v>10</v>
      </c>
      <c r="H42" s="39">
        <v>1000</v>
      </c>
      <c r="I42" s="40" t="s">
        <v>205</v>
      </c>
      <c r="J42" s="36" t="s">
        <v>232</v>
      </c>
      <c r="K42" s="37" t="s">
        <v>134</v>
      </c>
      <c r="L42" s="37" t="s">
        <v>233</v>
      </c>
      <c r="M42" s="40" t="s">
        <v>187</v>
      </c>
      <c r="N42" s="34">
        <v>45315</v>
      </c>
      <c r="O42" s="36" t="s">
        <v>127</v>
      </c>
      <c r="P42" s="41"/>
      <c r="Q42" s="1"/>
    </row>
    <row r="43" spans="1:17" ht="40.15" customHeight="1" x14ac:dyDescent="0.3">
      <c r="A43" s="32">
        <v>42</v>
      </c>
      <c r="B43" s="34">
        <v>45316</v>
      </c>
      <c r="C43" s="35" t="s">
        <v>2</v>
      </c>
      <c r="D43" s="36" t="s">
        <v>234</v>
      </c>
      <c r="E43" s="36" t="s">
        <v>215</v>
      </c>
      <c r="F43" s="38" t="s">
        <v>125</v>
      </c>
      <c r="G43" s="35" t="s">
        <v>9</v>
      </c>
      <c r="H43" s="39">
        <v>162</v>
      </c>
      <c r="I43" s="40" t="s">
        <v>187</v>
      </c>
      <c r="J43" s="36" t="s">
        <v>190</v>
      </c>
      <c r="K43" s="37"/>
      <c r="L43" s="37"/>
      <c r="M43" s="40" t="s">
        <v>187</v>
      </c>
      <c r="N43" s="34">
        <v>45315</v>
      </c>
      <c r="O43" s="36" t="s">
        <v>127</v>
      </c>
      <c r="P43" s="41"/>
      <c r="Q43" s="1"/>
    </row>
    <row r="44" spans="1:17" ht="40.15" customHeight="1" x14ac:dyDescent="0.3">
      <c r="A44" s="32">
        <v>43</v>
      </c>
      <c r="B44" s="34">
        <v>45316</v>
      </c>
      <c r="C44" s="35" t="s">
        <v>2</v>
      </c>
      <c r="D44" s="36" t="s">
        <v>235</v>
      </c>
      <c r="E44" s="72" t="s">
        <v>124</v>
      </c>
      <c r="F44" s="38" t="s">
        <v>125</v>
      </c>
      <c r="G44" s="35" t="s">
        <v>9</v>
      </c>
      <c r="H44" s="39">
        <v>688.5</v>
      </c>
      <c r="I44" s="40" t="s">
        <v>187</v>
      </c>
      <c r="J44" s="36" t="s">
        <v>190</v>
      </c>
      <c r="K44" s="37"/>
      <c r="L44" s="37"/>
      <c r="M44" s="40" t="s">
        <v>187</v>
      </c>
      <c r="N44" s="34">
        <v>45315</v>
      </c>
      <c r="O44" s="36" t="s">
        <v>127</v>
      </c>
      <c r="P44" s="41"/>
      <c r="Q44" s="1"/>
    </row>
    <row r="45" spans="1:17" ht="40.15" customHeight="1" x14ac:dyDescent="0.3">
      <c r="A45" s="32">
        <v>44</v>
      </c>
      <c r="B45" s="34">
        <v>45316</v>
      </c>
      <c r="C45" s="35" t="s">
        <v>3</v>
      </c>
      <c r="D45" s="36" t="s">
        <v>236</v>
      </c>
      <c r="E45" s="36" t="s">
        <v>119</v>
      </c>
      <c r="F45" s="38" t="s">
        <v>237</v>
      </c>
      <c r="G45" s="35" t="s">
        <v>4</v>
      </c>
      <c r="H45" s="39">
        <v>4000</v>
      </c>
      <c r="I45" s="40"/>
      <c r="J45" s="36"/>
      <c r="K45" s="37"/>
      <c r="L45" s="37"/>
      <c r="M45" s="40"/>
      <c r="N45" s="34"/>
      <c r="O45" s="36"/>
      <c r="P45" s="41"/>
      <c r="Q45" s="1"/>
    </row>
    <row r="46" spans="1:17" ht="40.15" customHeight="1" x14ac:dyDescent="0.3">
      <c r="A46" s="32">
        <v>45</v>
      </c>
      <c r="B46" s="34">
        <v>45316</v>
      </c>
      <c r="C46" s="35" t="s">
        <v>3</v>
      </c>
      <c r="D46" s="72" t="s">
        <v>240</v>
      </c>
      <c r="E46" s="36" t="s">
        <v>241</v>
      </c>
      <c r="F46" s="38" t="s">
        <v>242</v>
      </c>
      <c r="G46" s="35" t="s">
        <v>4</v>
      </c>
      <c r="H46" s="39">
        <v>4600</v>
      </c>
      <c r="I46" s="40"/>
      <c r="J46" s="36"/>
      <c r="K46" s="37"/>
      <c r="L46" s="37"/>
      <c r="M46" s="40"/>
      <c r="N46" s="34"/>
      <c r="O46" s="36"/>
      <c r="P46" s="41"/>
      <c r="Q46" s="1"/>
    </row>
    <row r="47" spans="1:17" ht="40.15" customHeight="1" x14ac:dyDescent="0.3">
      <c r="A47" s="32">
        <v>46</v>
      </c>
      <c r="B47" s="34">
        <v>45316</v>
      </c>
      <c r="C47" s="35" t="s">
        <v>3</v>
      </c>
      <c r="D47" s="36" t="s">
        <v>243</v>
      </c>
      <c r="E47" s="36" t="s">
        <v>241</v>
      </c>
      <c r="F47" s="38" t="s">
        <v>244</v>
      </c>
      <c r="G47" s="35" t="s">
        <v>4</v>
      </c>
      <c r="H47" s="39">
        <v>4600</v>
      </c>
      <c r="I47" s="40"/>
      <c r="J47" s="36"/>
      <c r="K47" s="37"/>
      <c r="L47" s="37"/>
      <c r="M47" s="40"/>
      <c r="N47" s="34"/>
      <c r="O47" s="36"/>
      <c r="P47" s="41"/>
      <c r="Q47" s="1"/>
    </row>
    <row r="48" spans="1:17" ht="40.15" customHeight="1" x14ac:dyDescent="0.3">
      <c r="A48" s="32">
        <v>47</v>
      </c>
      <c r="B48" s="34">
        <v>45316</v>
      </c>
      <c r="C48" s="35" t="s">
        <v>2</v>
      </c>
      <c r="D48" s="36" t="s">
        <v>245</v>
      </c>
      <c r="E48" s="72" t="s">
        <v>246</v>
      </c>
      <c r="F48" s="38" t="s">
        <v>247</v>
      </c>
      <c r="G48" s="35" t="s">
        <v>9</v>
      </c>
      <c r="H48" s="39">
        <v>2500.09</v>
      </c>
      <c r="I48" s="40" t="s">
        <v>187</v>
      </c>
      <c r="J48" s="36" t="s">
        <v>196</v>
      </c>
      <c r="K48" s="37"/>
      <c r="L48" s="37"/>
      <c r="M48" s="40" t="s">
        <v>187</v>
      </c>
      <c r="N48" s="34">
        <v>45315</v>
      </c>
      <c r="O48" s="36" t="s">
        <v>127</v>
      </c>
      <c r="P48" s="41"/>
      <c r="Q48" s="1"/>
    </row>
    <row r="49" spans="1:17" ht="40.15" customHeight="1" x14ac:dyDescent="0.3">
      <c r="A49" s="32">
        <v>48</v>
      </c>
      <c r="B49" s="34">
        <v>45317</v>
      </c>
      <c r="C49" s="35" t="s">
        <v>2</v>
      </c>
      <c r="D49" s="36" t="s">
        <v>248</v>
      </c>
      <c r="E49" s="36" t="s">
        <v>249</v>
      </c>
      <c r="F49" s="38" t="s">
        <v>250</v>
      </c>
      <c r="G49" s="35" t="s">
        <v>4</v>
      </c>
      <c r="H49" s="39">
        <v>3000</v>
      </c>
      <c r="I49" s="40"/>
      <c r="J49" s="36"/>
      <c r="K49" s="37"/>
      <c r="L49" s="37"/>
      <c r="M49" s="40"/>
      <c r="N49" s="34"/>
      <c r="O49" s="36"/>
      <c r="P49" s="41"/>
      <c r="Q49" s="1"/>
    </row>
    <row r="50" spans="1:17" ht="40.15" customHeight="1" x14ac:dyDescent="0.3">
      <c r="A50" s="32">
        <v>49</v>
      </c>
      <c r="B50" s="34">
        <v>45317</v>
      </c>
      <c r="C50" s="35" t="s">
        <v>2</v>
      </c>
      <c r="D50" s="36" t="s">
        <v>251</v>
      </c>
      <c r="E50" t="s">
        <v>249</v>
      </c>
      <c r="F50" s="38" t="s">
        <v>252</v>
      </c>
      <c r="G50" s="35" t="s">
        <v>5</v>
      </c>
      <c r="H50" s="39">
        <v>3200</v>
      </c>
      <c r="I50" s="40"/>
      <c r="J50" s="36"/>
      <c r="K50" s="37"/>
      <c r="L50" s="37"/>
      <c r="M50" s="40"/>
      <c r="N50" s="34"/>
      <c r="O50" s="36"/>
      <c r="P50" s="41"/>
      <c r="Q50" s="1"/>
    </row>
    <row r="51" spans="1:17" ht="40.15" customHeight="1" x14ac:dyDescent="0.3">
      <c r="A51" s="32">
        <v>50</v>
      </c>
      <c r="B51" s="34">
        <v>45325</v>
      </c>
      <c r="C51" s="35" t="s">
        <v>2</v>
      </c>
      <c r="D51" s="36" t="s">
        <v>253</v>
      </c>
      <c r="E51" s="36" t="s">
        <v>254</v>
      </c>
      <c r="F51" s="38" t="s">
        <v>125</v>
      </c>
      <c r="G51" s="35" t="s">
        <v>9</v>
      </c>
      <c r="H51" s="73">
        <v>362</v>
      </c>
      <c r="I51" s="40" t="s">
        <v>255</v>
      </c>
      <c r="J51" s="36" t="s">
        <v>256</v>
      </c>
      <c r="K51" s="37"/>
      <c r="L51" s="37"/>
      <c r="M51" s="40" t="s">
        <v>257</v>
      </c>
      <c r="N51" s="34">
        <v>45325</v>
      </c>
      <c r="O51" s="36" t="s">
        <v>276</v>
      </c>
      <c r="P51" s="41"/>
      <c r="Q51" s="1"/>
    </row>
    <row r="52" spans="1:17" ht="40.15" customHeight="1" x14ac:dyDescent="0.3">
      <c r="A52" s="32">
        <v>51</v>
      </c>
      <c r="B52" s="34">
        <v>45326</v>
      </c>
      <c r="C52" s="35" t="s">
        <v>2</v>
      </c>
      <c r="D52" s="74" t="s">
        <v>258</v>
      </c>
      <c r="E52" s="36" t="s">
        <v>259</v>
      </c>
      <c r="F52" s="38" t="s">
        <v>260</v>
      </c>
      <c r="G52" s="35" t="s">
        <v>9</v>
      </c>
      <c r="H52" s="39">
        <v>270</v>
      </c>
      <c r="I52" s="40" t="s">
        <v>255</v>
      </c>
      <c r="J52" s="36" t="s">
        <v>256</v>
      </c>
      <c r="K52" s="37"/>
      <c r="L52" s="37"/>
      <c r="M52" s="40" t="s">
        <v>257</v>
      </c>
      <c r="N52" s="34">
        <v>45324</v>
      </c>
      <c r="O52" s="36" t="s">
        <v>276</v>
      </c>
      <c r="P52" s="41"/>
      <c r="Q52" s="1"/>
    </row>
    <row r="53" spans="1:17" ht="40.15" customHeight="1" x14ac:dyDescent="0.3">
      <c r="A53" s="32">
        <v>52</v>
      </c>
      <c r="B53" s="34">
        <v>45327</v>
      </c>
      <c r="C53" s="35" t="s">
        <v>2</v>
      </c>
      <c r="D53" s="36" t="s">
        <v>261</v>
      </c>
      <c r="E53" s="36" t="s">
        <v>262</v>
      </c>
      <c r="F53" s="38" t="s">
        <v>263</v>
      </c>
      <c r="G53" s="35" t="s">
        <v>9</v>
      </c>
      <c r="H53" s="73">
        <v>374</v>
      </c>
      <c r="I53" s="40" t="s">
        <v>268</v>
      </c>
      <c r="J53" s="36" t="s">
        <v>264</v>
      </c>
      <c r="K53" s="37"/>
      <c r="L53" s="37"/>
      <c r="M53" s="40" t="s">
        <v>265</v>
      </c>
      <c r="N53" s="34">
        <v>45327</v>
      </c>
      <c r="O53" s="36" t="s">
        <v>276</v>
      </c>
      <c r="P53" s="41"/>
      <c r="Q53" s="1"/>
    </row>
    <row r="54" spans="1:17" ht="40.15" customHeight="1" x14ac:dyDescent="0.3">
      <c r="A54" s="32">
        <v>53</v>
      </c>
      <c r="B54" s="34">
        <v>45329</v>
      </c>
      <c r="C54" s="35" t="s">
        <v>2</v>
      </c>
      <c r="D54" s="36" t="s">
        <v>266</v>
      </c>
      <c r="E54" s="36" t="s">
        <v>254</v>
      </c>
      <c r="F54" s="38" t="s">
        <v>125</v>
      </c>
      <c r="G54" s="35" t="s">
        <v>9</v>
      </c>
      <c r="H54" s="73">
        <v>494</v>
      </c>
      <c r="I54" s="40" t="s">
        <v>267</v>
      </c>
      <c r="J54" s="36" t="s">
        <v>264</v>
      </c>
      <c r="K54" s="37"/>
      <c r="L54" s="37"/>
      <c r="M54" s="40" t="s">
        <v>265</v>
      </c>
      <c r="N54" s="34">
        <v>45329</v>
      </c>
      <c r="O54" s="36" t="s">
        <v>276</v>
      </c>
      <c r="P54" s="41"/>
      <c r="Q54" s="1"/>
    </row>
    <row r="55" spans="1:17" ht="40.15" customHeight="1" x14ac:dyDescent="0.3">
      <c r="A55" s="32">
        <v>54</v>
      </c>
      <c r="B55" s="34">
        <v>45331</v>
      </c>
      <c r="C55" s="35" t="s">
        <v>2</v>
      </c>
      <c r="D55" s="36" t="s">
        <v>269</v>
      </c>
      <c r="E55" s="36" t="s">
        <v>254</v>
      </c>
      <c r="F55" s="38" t="s">
        <v>125</v>
      </c>
      <c r="G55" s="35" t="s">
        <v>9</v>
      </c>
      <c r="H55" s="73">
        <v>610.01</v>
      </c>
      <c r="I55" s="40" t="s">
        <v>271</v>
      </c>
      <c r="J55" s="36" t="s">
        <v>270</v>
      </c>
      <c r="K55" s="37"/>
      <c r="L55" s="37"/>
      <c r="M55" s="40" t="s">
        <v>271</v>
      </c>
      <c r="N55" s="34">
        <v>45331</v>
      </c>
      <c r="O55" s="36" t="s">
        <v>276</v>
      </c>
      <c r="P55" s="41"/>
      <c r="Q55" s="1"/>
    </row>
    <row r="56" spans="1:17" ht="40.15" customHeight="1" x14ac:dyDescent="0.3">
      <c r="A56" s="32">
        <v>55</v>
      </c>
      <c r="B56" s="34">
        <v>45338</v>
      </c>
      <c r="C56" s="35" t="s">
        <v>2</v>
      </c>
      <c r="D56" s="36" t="s">
        <v>272</v>
      </c>
      <c r="E56" t="s">
        <v>273</v>
      </c>
      <c r="F56" s="38" t="s">
        <v>274</v>
      </c>
      <c r="G56" s="35" t="s">
        <v>9</v>
      </c>
      <c r="H56" s="39">
        <v>281.14</v>
      </c>
      <c r="I56" s="40" t="s">
        <v>275</v>
      </c>
      <c r="J56" s="36" t="s">
        <v>270</v>
      </c>
      <c r="K56" s="37"/>
      <c r="L56" s="37"/>
      <c r="M56" s="40" t="s">
        <v>275</v>
      </c>
      <c r="N56" s="34">
        <v>45338</v>
      </c>
      <c r="O56" s="36" t="s">
        <v>134</v>
      </c>
      <c r="P56" s="41"/>
      <c r="Q56" s="1"/>
    </row>
    <row r="57" spans="1:17" ht="40.15" customHeight="1" x14ac:dyDescent="0.3">
      <c r="A57" s="32">
        <v>56</v>
      </c>
      <c r="B57" s="34">
        <v>45343</v>
      </c>
      <c r="C57" s="35" t="s">
        <v>106</v>
      </c>
      <c r="D57" s="36" t="s">
        <v>277</v>
      </c>
      <c r="E57" s="36" t="s">
        <v>132</v>
      </c>
      <c r="F57" s="38" t="s">
        <v>278</v>
      </c>
      <c r="G57" s="35" t="s">
        <v>10</v>
      </c>
      <c r="H57" s="39">
        <v>2100</v>
      </c>
      <c r="I57" s="40" t="s">
        <v>279</v>
      </c>
      <c r="J57" s="36" t="s">
        <v>199</v>
      </c>
      <c r="K57" s="37" t="s">
        <v>149</v>
      </c>
      <c r="L57" s="37" t="s">
        <v>280</v>
      </c>
      <c r="M57" s="40" t="s">
        <v>281</v>
      </c>
      <c r="N57" s="34" t="s">
        <v>282</v>
      </c>
      <c r="O57" s="36" t="s">
        <v>134</v>
      </c>
      <c r="P57" s="41"/>
      <c r="Q57" s="1"/>
    </row>
    <row r="58" spans="1:17" ht="40.15" customHeight="1" x14ac:dyDescent="0.3">
      <c r="A58" s="32">
        <v>57</v>
      </c>
      <c r="B58" s="34">
        <v>45343</v>
      </c>
      <c r="C58" s="35" t="s">
        <v>2</v>
      </c>
      <c r="D58" s="36" t="s">
        <v>283</v>
      </c>
      <c r="E58" s="36" t="s">
        <v>273</v>
      </c>
      <c r="F58" s="38" t="s">
        <v>125</v>
      </c>
      <c r="G58" s="35" t="s">
        <v>9</v>
      </c>
      <c r="H58" s="39">
        <v>206.55</v>
      </c>
      <c r="I58" s="40" t="s">
        <v>284</v>
      </c>
      <c r="J58" s="36" t="s">
        <v>270</v>
      </c>
      <c r="K58" s="37"/>
      <c r="L58" s="37"/>
      <c r="M58" s="40" t="s">
        <v>281</v>
      </c>
      <c r="N58" s="34" t="s">
        <v>285</v>
      </c>
      <c r="O58" s="36" t="s">
        <v>134</v>
      </c>
      <c r="P58" s="41"/>
      <c r="Q58" s="1"/>
    </row>
    <row r="59" spans="1:17" ht="40.15" customHeight="1" x14ac:dyDescent="0.3">
      <c r="A59" s="32">
        <v>58</v>
      </c>
      <c r="B59" s="34">
        <v>45345</v>
      </c>
      <c r="C59" s="35" t="s">
        <v>2</v>
      </c>
      <c r="D59" s="36" t="s">
        <v>286</v>
      </c>
      <c r="E59" s="36" t="s">
        <v>273</v>
      </c>
      <c r="F59" s="38" t="s">
        <v>125</v>
      </c>
      <c r="G59" s="35" t="s">
        <v>9</v>
      </c>
      <c r="H59" s="39">
        <v>240.97</v>
      </c>
      <c r="I59" s="40" t="s">
        <v>284</v>
      </c>
      <c r="J59" s="36" t="s">
        <v>270</v>
      </c>
      <c r="K59" s="37"/>
      <c r="L59" s="37"/>
      <c r="M59" s="40" t="s">
        <v>281</v>
      </c>
      <c r="N59" s="34" t="s">
        <v>287</v>
      </c>
      <c r="O59" s="36" t="s">
        <v>134</v>
      </c>
      <c r="P59" s="41"/>
      <c r="Q59" s="1"/>
    </row>
    <row r="60" spans="1:17" ht="40.15" customHeight="1" x14ac:dyDescent="0.3">
      <c r="A60" s="32">
        <v>59</v>
      </c>
      <c r="B60" s="34">
        <v>45346</v>
      </c>
      <c r="C60" s="35" t="s">
        <v>2</v>
      </c>
      <c r="D60" s="36" t="s">
        <v>288</v>
      </c>
      <c r="E60" s="72" t="s">
        <v>289</v>
      </c>
      <c r="F60" s="38" t="s">
        <v>290</v>
      </c>
      <c r="G60" s="35" t="s">
        <v>9</v>
      </c>
      <c r="H60" s="73">
        <v>226.5</v>
      </c>
      <c r="I60" s="40" t="s">
        <v>292</v>
      </c>
      <c r="J60" s="36" t="s">
        <v>196</v>
      </c>
      <c r="K60" s="37"/>
      <c r="L60" s="37"/>
      <c r="M60" s="40" t="s">
        <v>291</v>
      </c>
      <c r="N60" s="34" t="s">
        <v>287</v>
      </c>
      <c r="O60" s="36" t="s">
        <v>134</v>
      </c>
      <c r="P60" s="41"/>
      <c r="Q60" s="1"/>
    </row>
    <row r="61" spans="1:17" ht="40.15" customHeight="1" x14ac:dyDescent="0.3">
      <c r="A61" s="32">
        <v>60</v>
      </c>
      <c r="B61" s="34">
        <v>45346</v>
      </c>
      <c r="C61" s="35" t="s">
        <v>2</v>
      </c>
      <c r="D61" s="36" t="s">
        <v>293</v>
      </c>
      <c r="E61" s="72" t="s">
        <v>294</v>
      </c>
      <c r="F61" s="38" t="s">
        <v>295</v>
      </c>
      <c r="G61" s="35" t="s">
        <v>9</v>
      </c>
      <c r="H61" s="39">
        <v>158</v>
      </c>
      <c r="I61" s="40" t="s">
        <v>292</v>
      </c>
      <c r="J61" s="36" t="s">
        <v>196</v>
      </c>
      <c r="K61" s="37"/>
      <c r="L61" s="37"/>
      <c r="M61" s="40" t="s">
        <v>291</v>
      </c>
      <c r="N61" s="34" t="s">
        <v>287</v>
      </c>
      <c r="O61" s="36" t="s">
        <v>134</v>
      </c>
      <c r="P61" s="41"/>
      <c r="Q61" s="1"/>
    </row>
    <row r="62" spans="1:17" ht="40.15" customHeight="1" x14ac:dyDescent="0.3">
      <c r="A62" s="32">
        <v>61</v>
      </c>
      <c r="B62" s="34">
        <v>45347</v>
      </c>
      <c r="C62" s="35" t="s">
        <v>3</v>
      </c>
      <c r="D62" s="36" t="s">
        <v>296</v>
      </c>
      <c r="E62" s="36" t="s">
        <v>241</v>
      </c>
      <c r="F62" s="38" t="s">
        <v>297</v>
      </c>
      <c r="G62" s="35" t="s">
        <v>4</v>
      </c>
      <c r="H62" s="39">
        <v>4600</v>
      </c>
      <c r="I62" s="40"/>
      <c r="J62" s="36"/>
      <c r="K62" s="37"/>
      <c r="L62" s="37"/>
      <c r="M62" s="40"/>
      <c r="N62" s="34"/>
      <c r="O62" s="36"/>
      <c r="P62" s="41"/>
      <c r="Q62" s="1"/>
    </row>
    <row r="63" spans="1:17" ht="40.15" customHeight="1" x14ac:dyDescent="0.3">
      <c r="A63" s="32">
        <v>62</v>
      </c>
      <c r="B63" s="34">
        <v>45348</v>
      </c>
      <c r="C63" s="35" t="s">
        <v>2</v>
      </c>
      <c r="D63" s="36" t="s">
        <v>298</v>
      </c>
      <c r="E63" s="36" t="s">
        <v>140</v>
      </c>
      <c r="F63" s="38" t="s">
        <v>299</v>
      </c>
      <c r="G63" s="35" t="s">
        <v>8</v>
      </c>
      <c r="H63" s="73">
        <v>1580</v>
      </c>
      <c r="I63" s="40" t="s">
        <v>300</v>
      </c>
      <c r="J63" s="36" t="s">
        <v>270</v>
      </c>
      <c r="K63" s="37"/>
      <c r="L63" s="37"/>
      <c r="M63" s="40" t="s">
        <v>301</v>
      </c>
      <c r="N63" s="34" t="s">
        <v>302</v>
      </c>
      <c r="O63" s="36" t="s">
        <v>134</v>
      </c>
      <c r="P63" s="41"/>
      <c r="Q63" s="1"/>
    </row>
    <row r="64" spans="1:17" ht="40.15" customHeight="1" x14ac:dyDescent="0.3">
      <c r="A64" s="32">
        <v>63</v>
      </c>
      <c r="B64" s="34">
        <v>45348</v>
      </c>
      <c r="C64" s="35" t="s">
        <v>2</v>
      </c>
      <c r="D64" s="36" t="s">
        <v>303</v>
      </c>
      <c r="E64" s="36" t="s">
        <v>226</v>
      </c>
      <c r="F64" s="38" t="s">
        <v>304</v>
      </c>
      <c r="G64" s="35" t="s">
        <v>5</v>
      </c>
      <c r="H64" s="73">
        <v>1620</v>
      </c>
      <c r="I64" s="40" t="s">
        <v>305</v>
      </c>
      <c r="J64" s="36"/>
      <c r="K64" s="37"/>
      <c r="L64" s="37"/>
      <c r="M64" s="40"/>
      <c r="N64" s="34"/>
      <c r="O64" s="36"/>
      <c r="P64" s="41"/>
      <c r="Q64" s="1"/>
    </row>
    <row r="65" spans="1:17" ht="40.15" customHeight="1" x14ac:dyDescent="0.3">
      <c r="A65" s="32">
        <v>64</v>
      </c>
      <c r="B65" s="34">
        <v>45348</v>
      </c>
      <c r="C65" s="35" t="s">
        <v>2</v>
      </c>
      <c r="D65" s="36" t="s">
        <v>306</v>
      </c>
      <c r="E65" s="36" t="s">
        <v>218</v>
      </c>
      <c r="F65" s="38" t="s">
        <v>307</v>
      </c>
      <c r="G65" s="35" t="s">
        <v>4</v>
      </c>
      <c r="H65" s="39">
        <v>5000</v>
      </c>
      <c r="I65" s="40"/>
      <c r="J65" s="36"/>
      <c r="K65" s="37"/>
      <c r="L65" s="37"/>
      <c r="M65" s="40"/>
      <c r="N65" s="34"/>
      <c r="O65" s="36"/>
      <c r="P65" s="41"/>
      <c r="Q65" s="1"/>
    </row>
    <row r="66" spans="1:17" ht="40.15" customHeight="1" x14ac:dyDescent="0.3">
      <c r="A66" s="32">
        <v>65</v>
      </c>
      <c r="B66" s="34">
        <v>45348</v>
      </c>
      <c r="C66" s="35" t="s">
        <v>3</v>
      </c>
      <c r="D66" s="36" t="s">
        <v>308</v>
      </c>
      <c r="E66" s="36" t="s">
        <v>309</v>
      </c>
      <c r="F66" s="38" t="s">
        <v>310</v>
      </c>
      <c r="G66" s="35" t="s">
        <v>4</v>
      </c>
      <c r="H66" s="39">
        <v>4000</v>
      </c>
      <c r="I66" s="40"/>
      <c r="J66" s="36"/>
      <c r="K66" s="37"/>
      <c r="L66" s="37"/>
      <c r="M66" s="40"/>
      <c r="N66" s="34"/>
      <c r="O66" s="36"/>
      <c r="P66" s="41"/>
      <c r="Q66" s="1"/>
    </row>
    <row r="67" spans="1:17" ht="40.15" customHeight="1" x14ac:dyDescent="0.3">
      <c r="A67" s="32">
        <v>66</v>
      </c>
      <c r="B67" s="34">
        <v>45348</v>
      </c>
      <c r="C67" s="35" t="s">
        <v>2</v>
      </c>
      <c r="D67" s="36" t="s">
        <v>311</v>
      </c>
      <c r="E67" s="36" t="s">
        <v>226</v>
      </c>
      <c r="F67" s="38" t="s">
        <v>312</v>
      </c>
      <c r="G67" s="35" t="s">
        <v>5</v>
      </c>
      <c r="H67" s="39">
        <v>5700</v>
      </c>
      <c r="I67" s="40"/>
      <c r="J67" s="36"/>
      <c r="K67" s="37"/>
      <c r="L67" s="37"/>
      <c r="M67" s="40"/>
      <c r="N67" s="34"/>
      <c r="O67" s="36"/>
      <c r="P67" s="41"/>
      <c r="Q67" s="1"/>
    </row>
    <row r="68" spans="1:17" ht="40.15" customHeight="1" x14ac:dyDescent="0.3">
      <c r="A68" s="32">
        <v>67</v>
      </c>
      <c r="B68" s="34">
        <v>45348</v>
      </c>
      <c r="C68" s="35" t="s">
        <v>2</v>
      </c>
      <c r="D68" s="36" t="s">
        <v>313</v>
      </c>
      <c r="E68" s="36" t="s">
        <v>314</v>
      </c>
      <c r="F68" s="38" t="s">
        <v>315</v>
      </c>
      <c r="G68" s="35" t="s">
        <v>9</v>
      </c>
      <c r="H68" s="73">
        <v>345</v>
      </c>
      <c r="I68" s="40" t="s">
        <v>316</v>
      </c>
      <c r="J68" s="36" t="s">
        <v>317</v>
      </c>
      <c r="K68" s="37"/>
      <c r="L68" s="37"/>
      <c r="M68" s="40" t="s">
        <v>318</v>
      </c>
      <c r="N68" s="34">
        <v>45348</v>
      </c>
      <c r="O68" s="36" t="s">
        <v>276</v>
      </c>
      <c r="P68" s="41"/>
      <c r="Q68" s="1"/>
    </row>
    <row r="69" spans="1:17" ht="40.15" customHeight="1" x14ac:dyDescent="0.3">
      <c r="A69" s="32">
        <v>68</v>
      </c>
      <c r="B69" s="34">
        <v>45350</v>
      </c>
      <c r="C69" s="35" t="s">
        <v>2</v>
      </c>
      <c r="D69" s="36" t="s">
        <v>319</v>
      </c>
      <c r="E69" s="36" t="s">
        <v>320</v>
      </c>
      <c r="F69" s="38" t="s">
        <v>321</v>
      </c>
      <c r="G69" s="35" t="s">
        <v>9</v>
      </c>
      <c r="H69" s="39">
        <v>440</v>
      </c>
      <c r="I69" s="40" t="s">
        <v>322</v>
      </c>
      <c r="J69" s="36" t="s">
        <v>323</v>
      </c>
      <c r="K69" s="37"/>
      <c r="L69" s="37"/>
      <c r="M69" s="40" t="s">
        <v>322</v>
      </c>
      <c r="N69" s="34">
        <v>45349</v>
      </c>
      <c r="O69" s="36" t="s">
        <v>276</v>
      </c>
      <c r="P69" s="41"/>
      <c r="Q69" s="1"/>
    </row>
    <row r="70" spans="1:17" ht="40.15" customHeight="1" x14ac:dyDescent="0.3">
      <c r="A70" s="32">
        <v>69</v>
      </c>
      <c r="B70" s="34">
        <v>45351</v>
      </c>
      <c r="C70" s="35" t="s">
        <v>106</v>
      </c>
      <c r="D70" s="36" t="s">
        <v>324</v>
      </c>
      <c r="E70" s="36" t="s">
        <v>132</v>
      </c>
      <c r="F70" s="38" t="s">
        <v>325</v>
      </c>
      <c r="G70" s="35" t="s">
        <v>10</v>
      </c>
      <c r="H70" s="39">
        <v>2400</v>
      </c>
      <c r="I70" s="40" t="s">
        <v>326</v>
      </c>
      <c r="J70" s="36" t="s">
        <v>327</v>
      </c>
      <c r="K70" s="37" t="s">
        <v>328</v>
      </c>
      <c r="L70" s="37" t="s">
        <v>149</v>
      </c>
      <c r="M70" s="40" t="s">
        <v>332</v>
      </c>
      <c r="N70" s="34">
        <v>45351</v>
      </c>
      <c r="O70" s="36" t="s">
        <v>276</v>
      </c>
      <c r="P70" s="41"/>
      <c r="Q70" s="1"/>
    </row>
    <row r="71" spans="1:17" ht="40.15" customHeight="1" x14ac:dyDescent="0.3">
      <c r="A71" s="32">
        <v>70</v>
      </c>
      <c r="B71" s="34">
        <v>45352</v>
      </c>
      <c r="C71" s="35" t="s">
        <v>2</v>
      </c>
      <c r="D71" s="36" t="s">
        <v>329</v>
      </c>
      <c r="E71" s="72" t="s">
        <v>456</v>
      </c>
      <c r="F71" s="38" t="s">
        <v>330</v>
      </c>
      <c r="G71" s="35" t="s">
        <v>9</v>
      </c>
      <c r="H71" s="73">
        <v>410</v>
      </c>
      <c r="I71" s="40" t="s">
        <v>331</v>
      </c>
      <c r="J71" s="36" t="s">
        <v>333</v>
      </c>
      <c r="K71" s="37"/>
      <c r="L71" s="37"/>
      <c r="M71" s="40" t="s">
        <v>332</v>
      </c>
      <c r="N71" s="34">
        <v>45351</v>
      </c>
      <c r="O71" s="36" t="s">
        <v>276</v>
      </c>
      <c r="P71" s="41"/>
      <c r="Q71" s="1"/>
    </row>
    <row r="72" spans="1:17" ht="40.15" customHeight="1" x14ac:dyDescent="0.3">
      <c r="A72" s="32">
        <v>71</v>
      </c>
      <c r="B72" s="34">
        <v>45352</v>
      </c>
      <c r="C72" s="35" t="s">
        <v>2</v>
      </c>
      <c r="D72" s="36" t="s">
        <v>334</v>
      </c>
      <c r="E72" s="36" t="s">
        <v>194</v>
      </c>
      <c r="F72" s="38" t="s">
        <v>335</v>
      </c>
      <c r="G72" s="35" t="s">
        <v>9</v>
      </c>
      <c r="H72" s="73">
        <v>5000.0600000000004</v>
      </c>
      <c r="I72" s="40" t="s">
        <v>336</v>
      </c>
      <c r="J72" s="36" t="s">
        <v>337</v>
      </c>
      <c r="K72" s="37"/>
      <c r="L72" s="37"/>
      <c r="M72" s="40" t="s">
        <v>338</v>
      </c>
      <c r="N72" s="34" t="s">
        <v>339</v>
      </c>
      <c r="O72" s="36" t="s">
        <v>134</v>
      </c>
      <c r="P72" s="41"/>
      <c r="Q72" s="1"/>
    </row>
    <row r="73" spans="1:17" ht="40.15" customHeight="1" x14ac:dyDescent="0.3">
      <c r="A73" s="32">
        <v>72</v>
      </c>
      <c r="B73" s="34">
        <v>45353</v>
      </c>
      <c r="C73" s="35" t="s">
        <v>2</v>
      </c>
      <c r="D73" s="36" t="s">
        <v>340</v>
      </c>
      <c r="E73" s="72" t="s">
        <v>124</v>
      </c>
      <c r="F73" s="38" t="s">
        <v>125</v>
      </c>
      <c r="G73" s="35" t="s">
        <v>9</v>
      </c>
      <c r="H73" s="39">
        <v>369.49</v>
      </c>
      <c r="I73" s="40" t="s">
        <v>341</v>
      </c>
      <c r="J73" s="36" t="s">
        <v>270</v>
      </c>
      <c r="K73" s="37"/>
      <c r="L73" s="37"/>
      <c r="M73" s="40" t="s">
        <v>342</v>
      </c>
      <c r="N73" s="34">
        <v>45352</v>
      </c>
      <c r="O73" s="36" t="s">
        <v>134</v>
      </c>
      <c r="P73" s="41"/>
      <c r="Q73" s="1"/>
    </row>
    <row r="74" spans="1:17" ht="40.15" customHeight="1" x14ac:dyDescent="0.3">
      <c r="A74" s="32">
        <v>73</v>
      </c>
      <c r="B74" s="34">
        <v>45356</v>
      </c>
      <c r="C74" s="35" t="s">
        <v>2</v>
      </c>
      <c r="D74" s="36" t="s">
        <v>343</v>
      </c>
      <c r="E74" s="36" t="s">
        <v>344</v>
      </c>
      <c r="F74" s="38" t="s">
        <v>345</v>
      </c>
      <c r="G74" s="35" t="s">
        <v>10</v>
      </c>
      <c r="H74" s="39">
        <v>6954</v>
      </c>
      <c r="I74" s="40" t="s">
        <v>346</v>
      </c>
      <c r="J74" s="36" t="s">
        <v>347</v>
      </c>
      <c r="K74" s="37" t="s">
        <v>348</v>
      </c>
      <c r="L74" s="37" t="s">
        <v>149</v>
      </c>
      <c r="M74" s="40" t="s">
        <v>349</v>
      </c>
      <c r="N74" s="34">
        <v>45373</v>
      </c>
      <c r="O74" s="36" t="s">
        <v>134</v>
      </c>
      <c r="P74" s="41"/>
      <c r="Q74" s="1"/>
    </row>
    <row r="75" spans="1:17" ht="40.15" customHeight="1" x14ac:dyDescent="0.3">
      <c r="A75" s="32">
        <v>74</v>
      </c>
      <c r="B75" s="34">
        <v>45357</v>
      </c>
      <c r="C75" s="35" t="s">
        <v>2</v>
      </c>
      <c r="D75" s="36" t="s">
        <v>350</v>
      </c>
      <c r="E75" s="36" t="s">
        <v>146</v>
      </c>
      <c r="F75" s="38" t="s">
        <v>351</v>
      </c>
      <c r="G75" s="35" t="s">
        <v>10</v>
      </c>
      <c r="H75" s="39">
        <v>1400</v>
      </c>
      <c r="I75" s="40" t="s">
        <v>352</v>
      </c>
      <c r="J75" s="36" t="s">
        <v>270</v>
      </c>
      <c r="K75" s="37" t="s">
        <v>149</v>
      </c>
      <c r="L75" s="37" t="s">
        <v>134</v>
      </c>
      <c r="M75" s="40" t="s">
        <v>353</v>
      </c>
      <c r="N75" s="34" t="s">
        <v>354</v>
      </c>
      <c r="O75" s="36" t="s">
        <v>134</v>
      </c>
      <c r="P75" s="41"/>
      <c r="Q75" s="1"/>
    </row>
    <row r="76" spans="1:17" ht="40.15" customHeight="1" x14ac:dyDescent="0.3">
      <c r="A76" s="32">
        <v>75</v>
      </c>
      <c r="B76" s="34">
        <v>45357</v>
      </c>
      <c r="C76" s="35" t="s">
        <v>2</v>
      </c>
      <c r="D76" s="36" t="s">
        <v>355</v>
      </c>
      <c r="E76" s="36" t="s">
        <v>146</v>
      </c>
      <c r="F76" s="38" t="s">
        <v>351</v>
      </c>
      <c r="G76" s="35" t="s">
        <v>10</v>
      </c>
      <c r="H76" s="39">
        <v>1000</v>
      </c>
      <c r="I76" s="40" t="s">
        <v>352</v>
      </c>
      <c r="J76" s="36" t="s">
        <v>270</v>
      </c>
      <c r="K76" s="37" t="s">
        <v>149</v>
      </c>
      <c r="L76" s="37" t="s">
        <v>134</v>
      </c>
      <c r="M76" s="40" t="s">
        <v>353</v>
      </c>
      <c r="N76" s="34" t="s">
        <v>354</v>
      </c>
      <c r="O76" s="36" t="s">
        <v>134</v>
      </c>
      <c r="P76" s="41"/>
      <c r="Q76" s="1"/>
    </row>
    <row r="77" spans="1:17" ht="40.15" customHeight="1" x14ac:dyDescent="0.3">
      <c r="A77" s="32">
        <v>76</v>
      </c>
      <c r="B77" s="34">
        <v>45359</v>
      </c>
      <c r="C77" s="35" t="s">
        <v>2</v>
      </c>
      <c r="D77" s="72" t="s">
        <v>356</v>
      </c>
      <c r="E77" s="72" t="s">
        <v>357</v>
      </c>
      <c r="F77" s="38" t="s">
        <v>125</v>
      </c>
      <c r="G77" s="35" t="s">
        <v>9</v>
      </c>
      <c r="H77" s="73">
        <v>586</v>
      </c>
      <c r="I77" s="40" t="s">
        <v>374</v>
      </c>
      <c r="J77" s="36" t="s">
        <v>270</v>
      </c>
      <c r="K77" s="37"/>
      <c r="L77" s="37"/>
      <c r="M77" s="40" t="s">
        <v>358</v>
      </c>
      <c r="N77" s="34">
        <v>45359</v>
      </c>
      <c r="O77" s="36" t="s">
        <v>134</v>
      </c>
      <c r="P77" s="41"/>
      <c r="Q77" s="1"/>
    </row>
    <row r="78" spans="1:17" ht="40.15" customHeight="1" x14ac:dyDescent="0.3">
      <c r="A78" s="32">
        <v>77</v>
      </c>
      <c r="B78" s="34">
        <v>45359</v>
      </c>
      <c r="C78" s="35" t="s">
        <v>2</v>
      </c>
      <c r="D78" s="36" t="s">
        <v>359</v>
      </c>
      <c r="E78" s="36" t="s">
        <v>194</v>
      </c>
      <c r="F78" s="38" t="s">
        <v>335</v>
      </c>
      <c r="G78" s="35" t="s">
        <v>9</v>
      </c>
      <c r="H78" s="73">
        <v>8000.17</v>
      </c>
      <c r="I78" s="40" t="s">
        <v>360</v>
      </c>
      <c r="J78" s="36" t="s">
        <v>196</v>
      </c>
      <c r="K78" s="37"/>
      <c r="L78" s="37"/>
      <c r="M78" s="40" t="s">
        <v>361</v>
      </c>
      <c r="N78" s="34">
        <v>45373</v>
      </c>
      <c r="O78" s="36" t="s">
        <v>134</v>
      </c>
      <c r="P78" s="41"/>
      <c r="Q78" s="1"/>
    </row>
    <row r="79" spans="1:17" ht="40.15" customHeight="1" x14ac:dyDescent="0.3">
      <c r="A79" s="32">
        <v>78</v>
      </c>
      <c r="B79" s="34">
        <v>45360</v>
      </c>
      <c r="C79" s="35" t="s">
        <v>2</v>
      </c>
      <c r="D79" s="36" t="s">
        <v>362</v>
      </c>
      <c r="E79" s="36" t="s">
        <v>273</v>
      </c>
      <c r="F79" s="38" t="s">
        <v>274</v>
      </c>
      <c r="G79" s="35" t="s">
        <v>9</v>
      </c>
      <c r="H79" s="39">
        <v>418.84</v>
      </c>
      <c r="I79" s="40" t="s">
        <v>363</v>
      </c>
      <c r="J79" s="36" t="s">
        <v>270</v>
      </c>
      <c r="K79" s="37"/>
      <c r="L79" s="37"/>
      <c r="M79" s="40" t="s">
        <v>364</v>
      </c>
      <c r="N79" s="34">
        <v>45360</v>
      </c>
      <c r="O79" s="36" t="s">
        <v>134</v>
      </c>
      <c r="P79" s="41"/>
      <c r="Q79" s="1"/>
    </row>
    <row r="80" spans="1:17" ht="40.15" customHeight="1" x14ac:dyDescent="0.3">
      <c r="A80" s="32">
        <v>79</v>
      </c>
      <c r="B80" s="34">
        <v>45360</v>
      </c>
      <c r="C80" s="35" t="s">
        <v>2</v>
      </c>
      <c r="D80" s="36" t="s">
        <v>365</v>
      </c>
      <c r="E80" s="36" t="s">
        <v>366</v>
      </c>
      <c r="F80" s="38" t="s">
        <v>367</v>
      </c>
      <c r="G80" s="35" t="s">
        <v>25</v>
      </c>
      <c r="H80" s="39">
        <v>6000</v>
      </c>
      <c r="I80" s="40"/>
      <c r="J80" s="36"/>
      <c r="K80" s="37"/>
      <c r="L80" s="37"/>
      <c r="M80" s="40"/>
      <c r="N80" s="34"/>
      <c r="O80" s="36"/>
      <c r="P80" s="41"/>
      <c r="Q80" s="1"/>
    </row>
    <row r="81" spans="1:17" ht="40.15" customHeight="1" x14ac:dyDescent="0.3">
      <c r="A81" s="32">
        <v>80</v>
      </c>
      <c r="B81" s="34">
        <v>45362</v>
      </c>
      <c r="C81" s="35" t="s">
        <v>2</v>
      </c>
      <c r="D81" s="72" t="s">
        <v>368</v>
      </c>
      <c r="E81" s="36" t="s">
        <v>140</v>
      </c>
      <c r="F81" s="38" t="s">
        <v>369</v>
      </c>
      <c r="G81" s="35" t="s">
        <v>8</v>
      </c>
      <c r="H81" s="39">
        <v>1580</v>
      </c>
      <c r="I81" s="40" t="s">
        <v>370</v>
      </c>
      <c r="J81" s="36" t="s">
        <v>270</v>
      </c>
      <c r="K81" s="37"/>
      <c r="L81" s="37"/>
      <c r="M81" s="40" t="s">
        <v>358</v>
      </c>
      <c r="N81" s="34">
        <v>45359</v>
      </c>
      <c r="O81" s="36" t="s">
        <v>134</v>
      </c>
      <c r="P81" s="41"/>
      <c r="Q81" s="1"/>
    </row>
    <row r="82" spans="1:17" ht="40.15" customHeight="1" x14ac:dyDescent="0.3">
      <c r="A82" s="32">
        <v>81</v>
      </c>
      <c r="B82" s="34">
        <v>45365</v>
      </c>
      <c r="C82" s="35" t="s">
        <v>2</v>
      </c>
      <c r="D82" s="36" t="s">
        <v>371</v>
      </c>
      <c r="E82" s="36" t="s">
        <v>249</v>
      </c>
      <c r="F82" s="38" t="s">
        <v>372</v>
      </c>
      <c r="G82" s="35" t="s">
        <v>25</v>
      </c>
      <c r="H82" s="39">
        <v>15500</v>
      </c>
      <c r="I82" s="40"/>
      <c r="J82" s="36"/>
      <c r="K82" s="37"/>
      <c r="L82" s="37"/>
      <c r="M82" s="40"/>
      <c r="N82" s="34"/>
      <c r="O82" s="36"/>
      <c r="P82" s="41"/>
      <c r="Q82" s="1"/>
    </row>
    <row r="83" spans="1:17" ht="40.15" customHeight="1" x14ac:dyDescent="0.3">
      <c r="A83" s="32">
        <v>82</v>
      </c>
      <c r="B83" s="34">
        <v>45367</v>
      </c>
      <c r="C83" s="35" t="s">
        <v>2</v>
      </c>
      <c r="D83" s="36" t="s">
        <v>373</v>
      </c>
      <c r="E83" s="36" t="s">
        <v>273</v>
      </c>
      <c r="F83" s="38" t="s">
        <v>125</v>
      </c>
      <c r="G83" s="35" t="s">
        <v>9</v>
      </c>
      <c r="H83" s="39">
        <v>401.62</v>
      </c>
      <c r="I83" s="40" t="s">
        <v>375</v>
      </c>
      <c r="J83" s="36" t="s">
        <v>270</v>
      </c>
      <c r="K83" s="37"/>
      <c r="L83" s="37"/>
      <c r="M83" s="40" t="s">
        <v>376</v>
      </c>
      <c r="N83" s="34">
        <v>45366</v>
      </c>
      <c r="O83" s="36" t="s">
        <v>134</v>
      </c>
      <c r="P83" s="41"/>
      <c r="Q83" s="1"/>
    </row>
    <row r="84" spans="1:17" ht="40.15" customHeight="1" x14ac:dyDescent="0.3">
      <c r="A84" s="32">
        <v>83</v>
      </c>
      <c r="B84" s="34">
        <v>45367</v>
      </c>
      <c r="C84" s="35" t="s">
        <v>2</v>
      </c>
      <c r="D84" s="36" t="s">
        <v>377</v>
      </c>
      <c r="E84" s="36" t="s">
        <v>273</v>
      </c>
      <c r="F84" s="38" t="s">
        <v>125</v>
      </c>
      <c r="G84" s="35" t="s">
        <v>9</v>
      </c>
      <c r="H84" s="39">
        <v>154.91</v>
      </c>
      <c r="I84" s="40" t="s">
        <v>375</v>
      </c>
      <c r="J84" s="36" t="s">
        <v>270</v>
      </c>
      <c r="K84" s="37"/>
      <c r="L84" s="37"/>
      <c r="M84" s="40" t="s">
        <v>376</v>
      </c>
      <c r="N84" s="34">
        <v>45366</v>
      </c>
      <c r="O84" s="36" t="s">
        <v>134</v>
      </c>
      <c r="P84" s="41"/>
      <c r="Q84" s="1"/>
    </row>
    <row r="85" spans="1:17" ht="40.15" customHeight="1" x14ac:dyDescent="0.3">
      <c r="A85" s="32">
        <v>84</v>
      </c>
      <c r="B85" s="34">
        <v>45371</v>
      </c>
      <c r="C85" s="35" t="s">
        <v>2</v>
      </c>
      <c r="D85" s="36" t="s">
        <v>378</v>
      </c>
      <c r="E85" s="36" t="s">
        <v>249</v>
      </c>
      <c r="F85" s="38" t="s">
        <v>379</v>
      </c>
      <c r="G85" s="35" t="s">
        <v>4</v>
      </c>
      <c r="H85" s="73">
        <v>3000</v>
      </c>
      <c r="I85" s="40"/>
      <c r="J85" s="36"/>
      <c r="K85" s="37"/>
      <c r="L85" s="37"/>
      <c r="M85" s="40"/>
      <c r="N85" s="34"/>
      <c r="O85" s="36"/>
      <c r="P85" s="41"/>
      <c r="Q85" s="1"/>
    </row>
    <row r="86" spans="1:17" ht="40.15" customHeight="1" x14ac:dyDescent="0.3">
      <c r="A86" s="32">
        <v>85</v>
      </c>
      <c r="B86" s="34">
        <v>45371</v>
      </c>
      <c r="C86" s="35" t="s">
        <v>2</v>
      </c>
      <c r="D86" s="36" t="s">
        <v>380</v>
      </c>
      <c r="E86" s="36" t="s">
        <v>218</v>
      </c>
      <c r="F86" s="38" t="s">
        <v>381</v>
      </c>
      <c r="G86" s="35" t="s">
        <v>4</v>
      </c>
      <c r="H86" s="39">
        <v>5000</v>
      </c>
      <c r="I86" s="40"/>
      <c r="J86" s="36"/>
      <c r="K86" s="37"/>
      <c r="L86" s="37"/>
      <c r="M86" s="40"/>
      <c r="N86" s="34"/>
      <c r="O86" s="36"/>
      <c r="P86" s="41"/>
      <c r="Q86" s="1"/>
    </row>
    <row r="87" spans="1:17" ht="40.15" customHeight="1" x14ac:dyDescent="0.3">
      <c r="A87" s="32">
        <v>86</v>
      </c>
      <c r="B87" s="34">
        <v>45371</v>
      </c>
      <c r="C87" s="35" t="s">
        <v>2</v>
      </c>
      <c r="D87" s="36" t="s">
        <v>382</v>
      </c>
      <c r="E87" s="36" t="s">
        <v>383</v>
      </c>
      <c r="F87" s="38" t="s">
        <v>384</v>
      </c>
      <c r="G87" s="35" t="s">
        <v>4</v>
      </c>
      <c r="H87" s="39">
        <v>6000.01</v>
      </c>
      <c r="I87" s="40"/>
      <c r="J87" s="36"/>
      <c r="K87" s="37"/>
      <c r="L87" s="37"/>
      <c r="M87" s="40"/>
      <c r="N87" s="34"/>
      <c r="O87" s="36"/>
      <c r="P87" s="41"/>
      <c r="Q87" s="1"/>
    </row>
    <row r="88" spans="1:17" ht="40.15" customHeight="1" x14ac:dyDescent="0.3">
      <c r="A88" s="32">
        <v>87</v>
      </c>
      <c r="B88" s="34">
        <v>45371</v>
      </c>
      <c r="C88" s="35" t="s">
        <v>2</v>
      </c>
      <c r="D88" s="36" t="s">
        <v>385</v>
      </c>
      <c r="E88" s="36" t="s">
        <v>386</v>
      </c>
      <c r="F88" s="38" t="s">
        <v>387</v>
      </c>
      <c r="G88" s="35" t="s">
        <v>6</v>
      </c>
      <c r="H88" s="73">
        <v>2500</v>
      </c>
      <c r="I88" s="40" t="s">
        <v>394</v>
      </c>
      <c r="J88" s="36"/>
      <c r="K88" s="37"/>
      <c r="L88" s="37"/>
      <c r="M88" s="40"/>
      <c r="N88" s="34"/>
      <c r="O88" s="36"/>
      <c r="P88" s="41"/>
      <c r="Q88" s="1"/>
    </row>
    <row r="89" spans="1:17" ht="40.15" customHeight="1" x14ac:dyDescent="0.3">
      <c r="A89" s="32">
        <v>88</v>
      </c>
      <c r="B89" s="34">
        <v>45371</v>
      </c>
      <c r="C89" s="35" t="s">
        <v>2</v>
      </c>
      <c r="D89" s="36" t="s">
        <v>388</v>
      </c>
      <c r="E89" s="36" t="s">
        <v>389</v>
      </c>
      <c r="F89" s="38" t="s">
        <v>390</v>
      </c>
      <c r="G89" s="35" t="s">
        <v>6</v>
      </c>
      <c r="H89" s="39">
        <v>6000</v>
      </c>
      <c r="I89" s="40" t="s">
        <v>395</v>
      </c>
      <c r="J89" s="36"/>
      <c r="K89" s="37"/>
      <c r="L89" s="37"/>
      <c r="M89" s="40"/>
      <c r="N89" s="34"/>
      <c r="O89" s="36"/>
      <c r="P89" s="41"/>
      <c r="Q89" s="1"/>
    </row>
    <row r="90" spans="1:17" ht="40.15" customHeight="1" x14ac:dyDescent="0.3">
      <c r="A90" s="32">
        <v>89</v>
      </c>
      <c r="B90" s="34">
        <v>45371</v>
      </c>
      <c r="C90" s="35" t="s">
        <v>2</v>
      </c>
      <c r="D90" s="36" t="s">
        <v>391</v>
      </c>
      <c r="E90" s="36" t="s">
        <v>392</v>
      </c>
      <c r="F90" s="38" t="s">
        <v>393</v>
      </c>
      <c r="G90" s="35" t="s">
        <v>5</v>
      </c>
      <c r="H90" s="39">
        <v>9600</v>
      </c>
      <c r="I90" s="40" t="s">
        <v>396</v>
      </c>
      <c r="J90" s="36"/>
      <c r="K90" s="37"/>
      <c r="L90" s="37"/>
      <c r="M90" s="40"/>
      <c r="N90" s="34"/>
      <c r="O90" s="36"/>
      <c r="P90" s="41"/>
      <c r="Q90" s="1"/>
    </row>
    <row r="91" spans="1:17" ht="40.15" customHeight="1" x14ac:dyDescent="0.3">
      <c r="A91" s="32">
        <v>90</v>
      </c>
      <c r="B91" s="34">
        <v>45372</v>
      </c>
      <c r="C91" s="35" t="s">
        <v>2</v>
      </c>
      <c r="D91" s="36" t="s">
        <v>397</v>
      </c>
      <c r="E91" s="36" t="s">
        <v>164</v>
      </c>
      <c r="F91" s="38" t="s">
        <v>398</v>
      </c>
      <c r="G91" s="35" t="s">
        <v>9</v>
      </c>
      <c r="H91" s="39">
        <v>27</v>
      </c>
      <c r="I91" s="40" t="s">
        <v>399</v>
      </c>
      <c r="J91" s="36" t="s">
        <v>337</v>
      </c>
      <c r="K91" s="37"/>
      <c r="L91" s="37"/>
      <c r="M91" s="40" t="s">
        <v>400</v>
      </c>
      <c r="N91" s="34">
        <v>45363</v>
      </c>
      <c r="O91" s="36" t="s">
        <v>134</v>
      </c>
      <c r="P91" s="41"/>
      <c r="Q91" s="1"/>
    </row>
    <row r="92" spans="1:17" ht="40.15" customHeight="1" x14ac:dyDescent="0.3">
      <c r="A92" s="32">
        <v>91</v>
      </c>
      <c r="B92" s="34">
        <v>45372</v>
      </c>
      <c r="C92" s="35" t="s">
        <v>2</v>
      </c>
      <c r="D92" s="36" t="s">
        <v>401</v>
      </c>
      <c r="E92" s="36" t="s">
        <v>402</v>
      </c>
      <c r="F92" s="38" t="s">
        <v>403</v>
      </c>
      <c r="G92" s="35" t="s">
        <v>9</v>
      </c>
      <c r="H92" s="73">
        <v>169</v>
      </c>
      <c r="I92" s="40" t="s">
        <v>399</v>
      </c>
      <c r="J92" s="36" t="s">
        <v>337</v>
      </c>
      <c r="K92" s="37"/>
      <c r="L92" s="37"/>
      <c r="M92" s="40" t="s">
        <v>400</v>
      </c>
      <c r="N92" s="34">
        <v>45363</v>
      </c>
      <c r="O92" s="36" t="s">
        <v>134</v>
      </c>
      <c r="P92" s="41"/>
      <c r="Q92" s="1"/>
    </row>
    <row r="93" spans="1:17" ht="40.15" customHeight="1" x14ac:dyDescent="0.3">
      <c r="A93" s="32">
        <v>92</v>
      </c>
      <c r="B93" s="34">
        <v>45372</v>
      </c>
      <c r="C93" s="35" t="s">
        <v>3</v>
      </c>
      <c r="D93" s="36" t="s">
        <v>404</v>
      </c>
      <c r="E93" s="36" t="s">
        <v>309</v>
      </c>
      <c r="F93" s="38" t="s">
        <v>405</v>
      </c>
      <c r="G93" s="35" t="s">
        <v>4</v>
      </c>
      <c r="H93" s="39">
        <v>4000</v>
      </c>
      <c r="I93" s="40"/>
      <c r="J93" s="36"/>
      <c r="K93" s="37"/>
      <c r="L93" s="37"/>
      <c r="M93" s="40"/>
      <c r="N93" s="34"/>
      <c r="O93" s="36"/>
      <c r="P93" s="41"/>
      <c r="Q93" s="1"/>
    </row>
    <row r="94" spans="1:17" ht="40.15" customHeight="1" x14ac:dyDescent="0.3">
      <c r="A94" s="32">
        <v>93</v>
      </c>
      <c r="B94" s="34">
        <v>45372</v>
      </c>
      <c r="C94" s="35" t="s">
        <v>3</v>
      </c>
      <c r="D94" s="36" t="s">
        <v>406</v>
      </c>
      <c r="E94" s="36" t="s">
        <v>241</v>
      </c>
      <c r="F94" s="38" t="s">
        <v>407</v>
      </c>
      <c r="G94" s="35" t="s">
        <v>4</v>
      </c>
      <c r="H94" s="39">
        <v>4600</v>
      </c>
      <c r="I94" s="40"/>
      <c r="J94" s="36"/>
      <c r="K94" s="37"/>
      <c r="L94" s="37"/>
      <c r="M94" s="40"/>
      <c r="N94" s="34"/>
      <c r="O94" s="36"/>
      <c r="P94" s="41"/>
      <c r="Q94" s="1"/>
    </row>
    <row r="95" spans="1:17" ht="40.15" customHeight="1" x14ac:dyDescent="0.3">
      <c r="A95" s="32">
        <v>94</v>
      </c>
      <c r="B95" s="34">
        <v>45373</v>
      </c>
      <c r="C95" s="35" t="s">
        <v>2</v>
      </c>
      <c r="D95" s="72" t="s">
        <v>408</v>
      </c>
      <c r="E95" s="72" t="s">
        <v>124</v>
      </c>
      <c r="F95" s="38" t="s">
        <v>274</v>
      </c>
      <c r="G95" s="35" t="s">
        <v>9</v>
      </c>
      <c r="H95" s="39">
        <v>826.2</v>
      </c>
      <c r="I95" s="40" t="s">
        <v>410</v>
      </c>
      <c r="J95" s="36" t="s">
        <v>409</v>
      </c>
      <c r="K95" s="37"/>
      <c r="L95" s="37"/>
      <c r="M95" s="40" t="s">
        <v>411</v>
      </c>
      <c r="N95" s="34">
        <v>45373</v>
      </c>
      <c r="O95" s="36" t="s">
        <v>134</v>
      </c>
      <c r="P95" s="41"/>
      <c r="Q95" s="1"/>
    </row>
    <row r="96" spans="1:17" ht="40.15" customHeight="1" x14ac:dyDescent="0.3">
      <c r="A96" s="32">
        <v>95</v>
      </c>
      <c r="B96" s="34">
        <v>45373</v>
      </c>
      <c r="C96" s="35" t="s">
        <v>2</v>
      </c>
      <c r="D96" s="74" t="s">
        <v>412</v>
      </c>
      <c r="E96" s="36" t="s">
        <v>146</v>
      </c>
      <c r="F96" s="38" t="s">
        <v>351</v>
      </c>
      <c r="G96" s="35" t="s">
        <v>10</v>
      </c>
      <c r="H96" s="39">
        <v>1800</v>
      </c>
      <c r="I96" s="40" t="s">
        <v>413</v>
      </c>
      <c r="J96" s="36" t="s">
        <v>414</v>
      </c>
      <c r="K96" s="37" t="s">
        <v>149</v>
      </c>
      <c r="L96" s="37" t="s">
        <v>134</v>
      </c>
      <c r="M96" s="40" t="s">
        <v>411</v>
      </c>
      <c r="N96" s="34">
        <v>45373</v>
      </c>
      <c r="O96" s="36" t="s">
        <v>134</v>
      </c>
      <c r="P96" s="41"/>
      <c r="Q96" s="1"/>
    </row>
    <row r="97" spans="1:17" ht="40.15" customHeight="1" x14ac:dyDescent="0.3">
      <c r="A97" s="32">
        <v>96</v>
      </c>
      <c r="B97" s="34">
        <v>45373</v>
      </c>
      <c r="C97" s="35" t="s">
        <v>2</v>
      </c>
      <c r="D97" s="72" t="s">
        <v>415</v>
      </c>
      <c r="E97" s="36" t="s">
        <v>140</v>
      </c>
      <c r="F97" s="38" t="s">
        <v>416</v>
      </c>
      <c r="G97" s="35" t="s">
        <v>8</v>
      </c>
      <c r="H97" s="39">
        <v>1580</v>
      </c>
      <c r="I97" s="40" t="s">
        <v>417</v>
      </c>
      <c r="J97" s="36" t="s">
        <v>270</v>
      </c>
      <c r="K97" s="37"/>
      <c r="L97" s="37"/>
      <c r="M97" s="40" t="s">
        <v>411</v>
      </c>
      <c r="N97" s="34">
        <v>45373</v>
      </c>
      <c r="O97" s="36" t="s">
        <v>134</v>
      </c>
      <c r="P97" s="41"/>
      <c r="Q97" s="1"/>
    </row>
    <row r="98" spans="1:17" ht="40.15" customHeight="1" x14ac:dyDescent="0.3">
      <c r="A98" s="32">
        <v>97</v>
      </c>
      <c r="B98" s="34">
        <v>45373</v>
      </c>
      <c r="C98" s="35" t="s">
        <v>2</v>
      </c>
      <c r="D98" s="36" t="s">
        <v>457</v>
      </c>
      <c r="E98" s="36" t="s">
        <v>140</v>
      </c>
      <c r="F98" s="38" t="s">
        <v>418</v>
      </c>
      <c r="G98" s="35" t="s">
        <v>8</v>
      </c>
      <c r="H98" s="73">
        <v>1580</v>
      </c>
      <c r="I98" s="40" t="s">
        <v>419</v>
      </c>
      <c r="J98" s="36" t="s">
        <v>420</v>
      </c>
      <c r="K98" s="37"/>
      <c r="L98" s="37"/>
      <c r="M98" s="40" t="s">
        <v>411</v>
      </c>
      <c r="N98" s="34">
        <v>45373</v>
      </c>
      <c r="O98" s="36" t="s">
        <v>134</v>
      </c>
      <c r="P98" s="41"/>
      <c r="Q98" s="1"/>
    </row>
    <row r="99" spans="1:17" ht="40.15" customHeight="1" x14ac:dyDescent="0.3">
      <c r="A99" s="32">
        <v>98</v>
      </c>
      <c r="B99" s="34">
        <v>45373</v>
      </c>
      <c r="C99" s="35" t="s">
        <v>2</v>
      </c>
      <c r="D99" s="72" t="s">
        <v>421</v>
      </c>
      <c r="E99" s="36" t="s">
        <v>140</v>
      </c>
      <c r="F99" s="38" t="s">
        <v>422</v>
      </c>
      <c r="G99" s="35" t="s">
        <v>8</v>
      </c>
      <c r="H99" s="73">
        <v>1200</v>
      </c>
      <c r="I99" s="40" t="s">
        <v>459</v>
      </c>
      <c r="J99" s="36" t="s">
        <v>347</v>
      </c>
      <c r="K99" s="37"/>
      <c r="L99" s="37"/>
      <c r="M99" s="40" t="s">
        <v>411</v>
      </c>
      <c r="N99" s="34">
        <v>45373</v>
      </c>
      <c r="O99" s="36" t="s">
        <v>134</v>
      </c>
      <c r="P99" s="41"/>
      <c r="Q99" s="1"/>
    </row>
    <row r="100" spans="1:17" ht="40.15" customHeight="1" x14ac:dyDescent="0.3">
      <c r="A100" s="32">
        <v>99</v>
      </c>
      <c r="B100" s="34">
        <v>45373</v>
      </c>
      <c r="C100" s="35" t="s">
        <v>106</v>
      </c>
      <c r="D100" s="36" t="s">
        <v>423</v>
      </c>
      <c r="E100" s="36" t="s">
        <v>132</v>
      </c>
      <c r="F100" s="38" t="s">
        <v>424</v>
      </c>
      <c r="G100" s="35" t="s">
        <v>10</v>
      </c>
      <c r="H100" s="39">
        <v>1000</v>
      </c>
      <c r="I100" s="40" t="s">
        <v>425</v>
      </c>
      <c r="J100" s="36" t="s">
        <v>327</v>
      </c>
      <c r="K100" s="37" t="s">
        <v>328</v>
      </c>
      <c r="L100" s="37" t="s">
        <v>134</v>
      </c>
      <c r="M100" s="40" t="s">
        <v>411</v>
      </c>
      <c r="N100" s="34">
        <v>45373</v>
      </c>
      <c r="O100" s="36" t="s">
        <v>134</v>
      </c>
      <c r="P100" s="41"/>
      <c r="Q100" s="1"/>
    </row>
    <row r="101" spans="1:17" ht="40.15" customHeight="1" x14ac:dyDescent="0.3">
      <c r="A101" s="32">
        <v>100</v>
      </c>
      <c r="B101" s="34">
        <v>45373</v>
      </c>
      <c r="C101" s="35" t="s">
        <v>106</v>
      </c>
      <c r="D101" s="36" t="s">
        <v>426</v>
      </c>
      <c r="E101" s="36" t="s">
        <v>132</v>
      </c>
      <c r="F101" s="38" t="s">
        <v>427</v>
      </c>
      <c r="G101" s="35" t="s">
        <v>10</v>
      </c>
      <c r="H101" s="39">
        <v>3000</v>
      </c>
      <c r="I101" s="40" t="s">
        <v>428</v>
      </c>
      <c r="J101" s="36" t="s">
        <v>199</v>
      </c>
      <c r="K101" s="37" t="s">
        <v>429</v>
      </c>
      <c r="L101" s="37" t="s">
        <v>134</v>
      </c>
      <c r="M101" s="40" t="s">
        <v>411</v>
      </c>
      <c r="N101" s="34">
        <v>45373</v>
      </c>
      <c r="O101" s="36" t="s">
        <v>134</v>
      </c>
      <c r="P101" s="41"/>
      <c r="Q101" s="1"/>
    </row>
    <row r="102" spans="1:17" ht="40.15" customHeight="1" x14ac:dyDescent="0.3">
      <c r="A102" s="32">
        <v>101</v>
      </c>
      <c r="B102" s="34">
        <v>45374</v>
      </c>
      <c r="C102" s="35" t="s">
        <v>2</v>
      </c>
      <c r="D102" s="36" t="s">
        <v>430</v>
      </c>
      <c r="E102" s="36" t="s">
        <v>431</v>
      </c>
      <c r="F102" s="38" t="s">
        <v>125</v>
      </c>
      <c r="G102" s="35" t="s">
        <v>9</v>
      </c>
      <c r="H102" s="39">
        <v>929.47</v>
      </c>
      <c r="I102" s="40" t="s">
        <v>410</v>
      </c>
      <c r="J102" s="36" t="s">
        <v>409</v>
      </c>
      <c r="K102" s="37"/>
      <c r="L102" s="37"/>
      <c r="M102" s="40" t="s">
        <v>411</v>
      </c>
      <c r="N102" s="34">
        <v>45373</v>
      </c>
      <c r="O102" s="36" t="s">
        <v>134</v>
      </c>
      <c r="P102" s="41"/>
      <c r="Q102" s="1"/>
    </row>
    <row r="103" spans="1:17" ht="40.15" customHeight="1" x14ac:dyDescent="0.3">
      <c r="A103" s="32">
        <v>102</v>
      </c>
      <c r="B103" s="34">
        <v>45374</v>
      </c>
      <c r="C103" s="35" t="s">
        <v>2</v>
      </c>
      <c r="D103" s="36" t="s">
        <v>432</v>
      </c>
      <c r="E103" s="36" t="s">
        <v>433</v>
      </c>
      <c r="F103" s="38" t="s">
        <v>125</v>
      </c>
      <c r="G103" s="35" t="s">
        <v>9</v>
      </c>
      <c r="H103" s="73">
        <v>120</v>
      </c>
      <c r="I103" s="40" t="s">
        <v>434</v>
      </c>
      <c r="J103" s="36" t="s">
        <v>347</v>
      </c>
      <c r="K103" s="37"/>
      <c r="L103" s="37"/>
      <c r="M103" s="40" t="s">
        <v>411</v>
      </c>
      <c r="N103" s="34">
        <v>45373</v>
      </c>
      <c r="O103" s="36" t="s">
        <v>134</v>
      </c>
      <c r="P103" s="41"/>
      <c r="Q103" s="1"/>
    </row>
    <row r="104" spans="1:17" ht="40.15" customHeight="1" x14ac:dyDescent="0.3">
      <c r="A104" s="32">
        <v>103</v>
      </c>
      <c r="B104" s="34">
        <v>45374</v>
      </c>
      <c r="C104" s="35" t="s">
        <v>2</v>
      </c>
      <c r="D104" s="36" t="s">
        <v>435</v>
      </c>
      <c r="E104" s="36" t="s">
        <v>254</v>
      </c>
      <c r="F104" s="38" t="s">
        <v>436</v>
      </c>
      <c r="G104" s="35" t="s">
        <v>9</v>
      </c>
      <c r="H104" s="73">
        <v>214</v>
      </c>
      <c r="I104" s="40" t="s">
        <v>434</v>
      </c>
      <c r="J104" s="36" t="s">
        <v>347</v>
      </c>
      <c r="K104" s="37"/>
      <c r="L104" s="37"/>
      <c r="M104" s="40" t="s">
        <v>411</v>
      </c>
      <c r="N104" s="34">
        <v>45373</v>
      </c>
      <c r="O104" s="36" t="s">
        <v>134</v>
      </c>
      <c r="P104" s="41"/>
      <c r="Q104" s="1"/>
    </row>
    <row r="105" spans="1:17" ht="40.15" customHeight="1" x14ac:dyDescent="0.3">
      <c r="A105" s="32">
        <v>104</v>
      </c>
      <c r="B105" s="34">
        <v>45375</v>
      </c>
      <c r="C105" s="35" t="s">
        <v>2</v>
      </c>
      <c r="D105" s="36" t="s">
        <v>437</v>
      </c>
      <c r="E105" s="36" t="s">
        <v>438</v>
      </c>
      <c r="F105" s="38" t="s">
        <v>439</v>
      </c>
      <c r="G105" s="35" t="s">
        <v>9</v>
      </c>
      <c r="H105" s="73">
        <v>266.22000000000003</v>
      </c>
      <c r="I105" s="40" t="s">
        <v>434</v>
      </c>
      <c r="J105" s="36" t="s">
        <v>347</v>
      </c>
      <c r="K105" s="37"/>
      <c r="L105" s="37"/>
      <c r="M105" s="40" t="s">
        <v>411</v>
      </c>
      <c r="N105" s="34">
        <v>45373</v>
      </c>
      <c r="O105" s="36" t="s">
        <v>134</v>
      </c>
      <c r="P105" s="41"/>
      <c r="Q105" s="1"/>
    </row>
    <row r="106" spans="1:17" ht="40.15" customHeight="1" x14ac:dyDescent="0.3">
      <c r="A106" s="32">
        <v>105</v>
      </c>
      <c r="B106" s="34">
        <v>45375</v>
      </c>
      <c r="C106" s="35" t="s">
        <v>2</v>
      </c>
      <c r="D106" s="72" t="s">
        <v>440</v>
      </c>
      <c r="E106" s="72" t="s">
        <v>441</v>
      </c>
      <c r="F106" s="38" t="s">
        <v>442</v>
      </c>
      <c r="G106" s="35" t="s">
        <v>8</v>
      </c>
      <c r="H106" s="75">
        <v>1600</v>
      </c>
      <c r="I106" s="40" t="s">
        <v>459</v>
      </c>
      <c r="J106" s="36" t="s">
        <v>347</v>
      </c>
      <c r="K106" s="37"/>
      <c r="L106" s="37"/>
      <c r="M106" s="40" t="s">
        <v>411</v>
      </c>
      <c r="N106" s="34">
        <v>45373</v>
      </c>
      <c r="O106" s="36" t="s">
        <v>134</v>
      </c>
      <c r="P106" s="41"/>
      <c r="Q106" s="1"/>
    </row>
    <row r="107" spans="1:17" ht="40.15" customHeight="1" x14ac:dyDescent="0.3">
      <c r="A107" s="32">
        <v>106</v>
      </c>
      <c r="B107" s="34">
        <v>45375</v>
      </c>
      <c r="C107" s="35" t="s">
        <v>106</v>
      </c>
      <c r="D107" s="36" t="s">
        <v>443</v>
      </c>
      <c r="E107" s="36" t="s">
        <v>132</v>
      </c>
      <c r="F107" s="38" t="s">
        <v>444</v>
      </c>
      <c r="G107" s="35" t="s">
        <v>10</v>
      </c>
      <c r="H107" s="39">
        <v>337</v>
      </c>
      <c r="I107" s="40" t="s">
        <v>445</v>
      </c>
      <c r="J107" s="36" t="s">
        <v>347</v>
      </c>
      <c r="K107" s="37" t="s">
        <v>149</v>
      </c>
      <c r="L107" s="37" t="s">
        <v>446</v>
      </c>
      <c r="M107" s="40" t="s">
        <v>411</v>
      </c>
      <c r="N107" s="34">
        <v>45373</v>
      </c>
      <c r="O107" s="36" t="s">
        <v>134</v>
      </c>
      <c r="P107" s="41"/>
      <c r="Q107" s="1"/>
    </row>
    <row r="108" spans="1:17" ht="40.15" customHeight="1" x14ac:dyDescent="0.3">
      <c r="A108" s="32">
        <v>107</v>
      </c>
      <c r="B108" s="34">
        <v>45376</v>
      </c>
      <c r="C108" s="35" t="s">
        <v>2</v>
      </c>
      <c r="D108" s="36" t="s">
        <v>447</v>
      </c>
      <c r="E108" s="36" t="s">
        <v>449</v>
      </c>
      <c r="F108" s="38" t="s">
        <v>448</v>
      </c>
      <c r="G108" s="35" t="s">
        <v>10</v>
      </c>
      <c r="H108" s="39">
        <v>365</v>
      </c>
      <c r="I108" s="40" t="s">
        <v>450</v>
      </c>
      <c r="J108" s="36" t="s">
        <v>347</v>
      </c>
      <c r="K108" s="37" t="s">
        <v>446</v>
      </c>
      <c r="L108" s="37" t="s">
        <v>149</v>
      </c>
      <c r="M108" s="40" t="s">
        <v>411</v>
      </c>
      <c r="N108" s="34">
        <v>45373</v>
      </c>
      <c r="O108" s="36" t="s">
        <v>134</v>
      </c>
      <c r="P108" s="41"/>
      <c r="Q108" s="1"/>
    </row>
    <row r="109" spans="1:17" ht="40.15" customHeight="1" x14ac:dyDescent="0.3">
      <c r="A109" s="32">
        <v>108</v>
      </c>
      <c r="B109" s="34">
        <v>45377</v>
      </c>
      <c r="C109" s="35" t="s">
        <v>2</v>
      </c>
      <c r="D109" s="36" t="s">
        <v>458</v>
      </c>
      <c r="E109" s="36" t="s">
        <v>451</v>
      </c>
      <c r="F109" s="38" t="s">
        <v>452</v>
      </c>
      <c r="G109" s="35" t="s">
        <v>10</v>
      </c>
      <c r="H109" s="39">
        <v>109.92</v>
      </c>
      <c r="I109" s="40" t="s">
        <v>453</v>
      </c>
      <c r="J109" s="36" t="s">
        <v>347</v>
      </c>
      <c r="K109" s="37" t="s">
        <v>454</v>
      </c>
      <c r="L109" s="37" t="s">
        <v>455</v>
      </c>
      <c r="M109" s="40" t="s">
        <v>411</v>
      </c>
      <c r="N109" s="34">
        <v>45373</v>
      </c>
      <c r="O109" s="36" t="s">
        <v>134</v>
      </c>
      <c r="P109" s="41"/>
      <c r="Q109" s="1"/>
    </row>
    <row r="110" spans="1:17" ht="40.15" customHeight="1" x14ac:dyDescent="0.3">
      <c r="A110" s="32">
        <v>109</v>
      </c>
      <c r="B110" s="34"/>
      <c r="C110" s="35"/>
      <c r="D110" s="36"/>
      <c r="E110" s="36"/>
      <c r="F110" s="38"/>
      <c r="G110" s="35"/>
      <c r="H110" s="39"/>
      <c r="I110" s="40"/>
      <c r="J110" s="36"/>
      <c r="K110" s="37"/>
      <c r="L110" s="37"/>
      <c r="M110" s="40"/>
      <c r="N110" s="34"/>
      <c r="O110" s="36"/>
      <c r="P110" s="41"/>
      <c r="Q110" s="1"/>
    </row>
    <row r="111" spans="1:17" ht="40.15" customHeight="1" x14ac:dyDescent="0.3">
      <c r="A111" s="32">
        <v>110</v>
      </c>
      <c r="B111" s="34"/>
      <c r="C111" s="35"/>
      <c r="D111" s="36"/>
      <c r="E111" s="36"/>
      <c r="F111" s="38"/>
      <c r="G111" s="35"/>
      <c r="H111" s="39"/>
      <c r="I111" s="40"/>
      <c r="J111" s="36"/>
      <c r="K111" s="37"/>
      <c r="L111" s="37"/>
      <c r="M111" s="40"/>
      <c r="N111" s="34"/>
      <c r="O111" s="36"/>
      <c r="P111" s="41"/>
      <c r="Q111" s="1"/>
    </row>
    <row r="112" spans="1:17" ht="40.15" customHeight="1" x14ac:dyDescent="0.3">
      <c r="A112" s="32">
        <v>111</v>
      </c>
      <c r="B112" s="34"/>
      <c r="C112" s="35"/>
      <c r="D112" s="36"/>
      <c r="E112" s="36"/>
      <c r="F112" s="38"/>
      <c r="G112" s="35"/>
      <c r="H112" s="39"/>
      <c r="I112" s="40"/>
      <c r="J112" s="36"/>
      <c r="K112" s="37"/>
      <c r="L112" s="37"/>
      <c r="M112" s="40"/>
      <c r="N112" s="34"/>
      <c r="O112" s="36"/>
      <c r="P112" s="41"/>
      <c r="Q112" s="1"/>
    </row>
    <row r="113" spans="1:17" ht="40.15" customHeight="1" x14ac:dyDescent="0.3">
      <c r="A113" s="32">
        <v>112</v>
      </c>
      <c r="B113" s="34"/>
      <c r="C113" s="35"/>
      <c r="D113" s="36"/>
      <c r="E113" s="36"/>
      <c r="F113" s="38"/>
      <c r="G113" s="35"/>
      <c r="H113" s="39"/>
      <c r="I113" s="40"/>
      <c r="J113" s="36"/>
      <c r="K113" s="37"/>
      <c r="L113" s="37"/>
      <c r="M113" s="40"/>
      <c r="N113" s="34"/>
      <c r="O113" s="36"/>
      <c r="P113" s="41"/>
      <c r="Q113" s="1"/>
    </row>
    <row r="114" spans="1:17" ht="40.15" customHeight="1" x14ac:dyDescent="0.3">
      <c r="A114" s="32">
        <v>113</v>
      </c>
      <c r="B114" s="34"/>
      <c r="C114" s="35"/>
      <c r="D114" s="36"/>
      <c r="E114" s="36"/>
      <c r="F114" s="38"/>
      <c r="G114" s="35"/>
      <c r="H114" s="39"/>
      <c r="I114" s="40"/>
      <c r="J114" s="36"/>
      <c r="K114" s="37"/>
      <c r="L114" s="37"/>
      <c r="M114" s="40"/>
      <c r="N114" s="34"/>
      <c r="O114" s="36"/>
      <c r="P114" s="41"/>
      <c r="Q114" s="1"/>
    </row>
    <row r="115" spans="1:17" ht="40.15" customHeight="1" x14ac:dyDescent="0.3">
      <c r="A115" s="32">
        <v>114</v>
      </c>
      <c r="B115" s="34"/>
      <c r="C115" s="35"/>
      <c r="D115" s="36"/>
      <c r="E115" s="36"/>
      <c r="F115" s="38"/>
      <c r="G115" s="35"/>
      <c r="H115" s="39"/>
      <c r="I115" s="40"/>
      <c r="J115" s="36"/>
      <c r="K115" s="37"/>
      <c r="L115" s="37"/>
      <c r="M115" s="40"/>
      <c r="N115" s="34"/>
      <c r="O115" s="36"/>
      <c r="P115" s="41"/>
      <c r="Q115" s="1"/>
    </row>
    <row r="116" spans="1:17" ht="40.15" customHeight="1" x14ac:dyDescent="0.3">
      <c r="A116" s="32">
        <v>115</v>
      </c>
      <c r="B116" s="34"/>
      <c r="C116" s="35"/>
      <c r="D116" s="36"/>
      <c r="E116" s="36"/>
      <c r="F116" s="38"/>
      <c r="G116" s="35"/>
      <c r="H116" s="39"/>
      <c r="I116" s="40"/>
      <c r="J116" s="36"/>
      <c r="K116" s="37"/>
      <c r="L116" s="37"/>
      <c r="M116" s="40"/>
      <c r="N116" s="34"/>
      <c r="O116" s="36"/>
      <c r="P116" s="41"/>
      <c r="Q116" s="1"/>
    </row>
    <row r="117" spans="1:17" ht="40.15" customHeight="1" x14ac:dyDescent="0.3">
      <c r="A117" s="32">
        <v>116</v>
      </c>
      <c r="B117" s="34"/>
      <c r="C117" s="35"/>
      <c r="D117" s="36"/>
      <c r="E117" s="36"/>
      <c r="F117" s="38"/>
      <c r="G117" s="35"/>
      <c r="H117" s="39"/>
      <c r="I117" s="40"/>
      <c r="J117" s="36"/>
      <c r="K117" s="37"/>
      <c r="L117" s="37"/>
      <c r="M117" s="40"/>
      <c r="N117" s="34"/>
      <c r="O117" s="36"/>
      <c r="P117" s="41"/>
      <c r="Q117" s="1"/>
    </row>
    <row r="118" spans="1:17" ht="40.15" customHeight="1" x14ac:dyDescent="0.3">
      <c r="A118" s="32">
        <v>117</v>
      </c>
      <c r="B118" s="34"/>
      <c r="C118" s="35"/>
      <c r="D118" s="36"/>
      <c r="E118" s="36"/>
      <c r="F118" s="38"/>
      <c r="G118" s="35"/>
      <c r="H118" s="39"/>
      <c r="I118" s="40"/>
      <c r="J118" s="36"/>
      <c r="K118" s="37"/>
      <c r="L118" s="37"/>
      <c r="M118" s="40"/>
      <c r="N118" s="34"/>
      <c r="O118" s="36"/>
      <c r="P118" s="41"/>
      <c r="Q118" s="1"/>
    </row>
    <row r="119" spans="1:17" ht="40.15" customHeight="1" x14ac:dyDescent="0.3">
      <c r="A119" s="32">
        <v>118</v>
      </c>
      <c r="B119" s="34"/>
      <c r="C119" s="35"/>
      <c r="D119" s="36"/>
      <c r="E119" s="36"/>
      <c r="F119" s="38"/>
      <c r="G119" s="35"/>
      <c r="H119" s="39"/>
      <c r="I119" s="40"/>
      <c r="J119" s="36"/>
      <c r="K119" s="37"/>
      <c r="L119" s="37"/>
      <c r="M119" s="40"/>
      <c r="N119" s="34"/>
      <c r="O119" s="36"/>
      <c r="P119" s="41"/>
      <c r="Q119" s="1"/>
    </row>
    <row r="120" spans="1:17" ht="40.15" customHeight="1" x14ac:dyDescent="0.3">
      <c r="A120" s="32">
        <v>119</v>
      </c>
      <c r="B120" s="34"/>
      <c r="C120" s="35"/>
      <c r="D120" s="36"/>
      <c r="E120" s="36"/>
      <c r="F120" s="38"/>
      <c r="G120" s="35"/>
      <c r="H120" s="39"/>
      <c r="I120" s="40"/>
      <c r="J120" s="36"/>
      <c r="K120" s="37"/>
      <c r="L120" s="37"/>
      <c r="M120" s="40"/>
      <c r="N120" s="34"/>
      <c r="O120" s="36"/>
      <c r="P120" s="41"/>
      <c r="Q120" s="1"/>
    </row>
    <row r="121" spans="1:17" ht="40.15" customHeight="1" x14ac:dyDescent="0.3">
      <c r="A121" s="32">
        <v>120</v>
      </c>
      <c r="B121" s="34"/>
      <c r="C121" s="35"/>
      <c r="D121" s="36"/>
      <c r="E121" s="36"/>
      <c r="F121" s="38"/>
      <c r="G121" s="35"/>
      <c r="H121" s="39"/>
      <c r="I121" s="40"/>
      <c r="J121" s="36"/>
      <c r="K121" s="37"/>
      <c r="L121" s="37"/>
      <c r="M121" s="40"/>
      <c r="N121" s="34"/>
      <c r="O121" s="36"/>
      <c r="P121" s="41"/>
      <c r="Q121" s="1"/>
    </row>
    <row r="122" spans="1:17" ht="40.15" customHeight="1" x14ac:dyDescent="0.3">
      <c r="A122" s="32">
        <v>121</v>
      </c>
      <c r="B122" s="34"/>
      <c r="C122" s="35"/>
      <c r="D122" s="36"/>
      <c r="E122" s="36"/>
      <c r="F122" s="38"/>
      <c r="G122" s="35"/>
      <c r="H122" s="39"/>
      <c r="I122" s="40"/>
      <c r="J122" s="36"/>
      <c r="K122" s="37"/>
      <c r="L122" s="37"/>
      <c r="M122" s="40"/>
      <c r="N122" s="34"/>
      <c r="O122" s="36"/>
      <c r="P122" s="41"/>
      <c r="Q122" s="1"/>
    </row>
    <row r="123" spans="1:17" ht="40.15" customHeight="1" x14ac:dyDescent="0.3">
      <c r="A123" s="32">
        <v>122</v>
      </c>
      <c r="B123" s="34"/>
      <c r="C123" s="35"/>
      <c r="D123" s="36"/>
      <c r="E123" s="36"/>
      <c r="F123" s="38"/>
      <c r="G123" s="35"/>
      <c r="H123" s="39"/>
      <c r="I123" s="40"/>
      <c r="J123" s="36"/>
      <c r="K123" s="37"/>
      <c r="L123" s="37"/>
      <c r="M123" s="40"/>
      <c r="N123" s="34"/>
      <c r="O123" s="36"/>
      <c r="P123" s="41"/>
      <c r="Q123" s="1"/>
    </row>
    <row r="124" spans="1:17" ht="40.15" customHeight="1" x14ac:dyDescent="0.3">
      <c r="A124" s="32">
        <v>123</v>
      </c>
      <c r="B124" s="34"/>
      <c r="C124" s="35"/>
      <c r="D124" s="36"/>
      <c r="E124" s="36"/>
      <c r="F124" s="38"/>
      <c r="G124" s="35"/>
      <c r="H124" s="39"/>
      <c r="I124" s="40"/>
      <c r="J124" s="36"/>
      <c r="K124" s="37"/>
      <c r="L124" s="37"/>
      <c r="M124" s="40"/>
      <c r="N124" s="34"/>
      <c r="O124" s="36"/>
      <c r="P124" s="41"/>
      <c r="Q124" s="1"/>
    </row>
    <row r="125" spans="1:17" ht="40.15" customHeight="1" x14ac:dyDescent="0.3">
      <c r="A125" s="32">
        <v>124</v>
      </c>
      <c r="B125" s="34"/>
      <c r="C125" s="35"/>
      <c r="D125" s="36"/>
      <c r="E125" s="36"/>
      <c r="F125" s="38"/>
      <c r="G125" s="35"/>
      <c r="H125" s="39"/>
      <c r="I125" s="40"/>
      <c r="J125" s="36"/>
      <c r="K125" s="37"/>
      <c r="L125" s="37"/>
      <c r="M125" s="40"/>
      <c r="N125" s="34"/>
      <c r="O125" s="36"/>
      <c r="P125" s="41"/>
      <c r="Q125" s="1"/>
    </row>
    <row r="126" spans="1:17" ht="40.15" customHeight="1" x14ac:dyDescent="0.3">
      <c r="A126" s="32">
        <v>125</v>
      </c>
      <c r="B126" s="34"/>
      <c r="C126" s="35"/>
      <c r="D126" s="36"/>
      <c r="E126" s="36"/>
      <c r="F126" s="38"/>
      <c r="G126" s="35"/>
      <c r="H126" s="39"/>
      <c r="I126" s="40"/>
      <c r="J126" s="36"/>
      <c r="K126" s="37"/>
      <c r="L126" s="37"/>
      <c r="M126" s="40"/>
      <c r="N126" s="34"/>
      <c r="O126" s="36"/>
      <c r="P126" s="41"/>
      <c r="Q126" s="1"/>
    </row>
    <row r="127" spans="1:17" ht="40.15" customHeight="1" x14ac:dyDescent="0.3">
      <c r="A127" s="32">
        <v>126</v>
      </c>
      <c r="B127" s="34"/>
      <c r="C127" s="35"/>
      <c r="D127" s="36"/>
      <c r="E127" s="36"/>
      <c r="F127" s="38"/>
      <c r="G127" s="35"/>
      <c r="H127" s="39"/>
      <c r="I127" s="40"/>
      <c r="J127" s="36"/>
      <c r="K127" s="37"/>
      <c r="L127" s="37"/>
      <c r="M127" s="40"/>
      <c r="N127" s="34"/>
      <c r="O127" s="36"/>
      <c r="P127" s="41"/>
      <c r="Q127" s="1"/>
    </row>
    <row r="128" spans="1:17" ht="40.15" customHeight="1" x14ac:dyDescent="0.3">
      <c r="A128" s="32">
        <v>127</v>
      </c>
      <c r="B128" s="34"/>
      <c r="C128" s="35"/>
      <c r="D128" s="36"/>
      <c r="E128" s="36"/>
      <c r="F128" s="38"/>
      <c r="G128" s="35"/>
      <c r="H128" s="39"/>
      <c r="I128" s="40"/>
      <c r="J128" s="36"/>
      <c r="K128" s="37"/>
      <c r="L128" s="37"/>
      <c r="M128" s="40"/>
      <c r="N128" s="34"/>
      <c r="O128" s="36"/>
      <c r="P128" s="41"/>
      <c r="Q128" s="1"/>
    </row>
    <row r="129" spans="1:17" ht="40.15" customHeight="1" x14ac:dyDescent="0.3">
      <c r="A129" s="32">
        <v>128</v>
      </c>
      <c r="B129" s="34"/>
      <c r="C129" s="35"/>
      <c r="D129" s="36"/>
      <c r="E129" s="36"/>
      <c r="F129" s="38"/>
      <c r="G129" s="35"/>
      <c r="H129" s="39"/>
      <c r="I129" s="40"/>
      <c r="J129" s="36"/>
      <c r="K129" s="37"/>
      <c r="L129" s="37"/>
      <c r="M129" s="40"/>
      <c r="N129" s="34"/>
      <c r="O129" s="36"/>
      <c r="P129" s="41"/>
      <c r="Q129" s="1"/>
    </row>
    <row r="130" spans="1:17" ht="40.15" customHeight="1" x14ac:dyDescent="0.3">
      <c r="A130" s="32">
        <v>129</v>
      </c>
      <c r="B130" s="34"/>
      <c r="C130" s="35"/>
      <c r="D130" s="36"/>
      <c r="E130" s="36"/>
      <c r="F130" s="38"/>
      <c r="G130" s="35"/>
      <c r="H130" s="39"/>
      <c r="I130" s="40"/>
      <c r="J130" s="36"/>
      <c r="K130" s="37"/>
      <c r="L130" s="37"/>
      <c r="M130" s="40"/>
      <c r="N130" s="34"/>
      <c r="O130" s="36"/>
      <c r="P130" s="41"/>
      <c r="Q130" s="1"/>
    </row>
    <row r="131" spans="1:17" ht="40.15" customHeight="1" x14ac:dyDescent="0.3">
      <c r="A131" s="32">
        <v>130</v>
      </c>
      <c r="B131" s="34"/>
      <c r="C131" s="35"/>
      <c r="D131" s="36"/>
      <c r="E131" s="36"/>
      <c r="F131" s="38"/>
      <c r="G131" s="35"/>
      <c r="H131" s="39"/>
      <c r="I131" s="40"/>
      <c r="J131" s="36"/>
      <c r="K131" s="37"/>
      <c r="L131" s="37"/>
      <c r="M131" s="40"/>
      <c r="N131" s="34"/>
      <c r="O131" s="36"/>
      <c r="P131" s="41"/>
      <c r="Q131" s="1"/>
    </row>
    <row r="132" spans="1:17" ht="40.15" customHeight="1" x14ac:dyDescent="0.3">
      <c r="A132" s="32">
        <v>131</v>
      </c>
      <c r="B132" s="34"/>
      <c r="C132" s="35"/>
      <c r="D132" s="36"/>
      <c r="E132" s="36"/>
      <c r="F132" s="38"/>
      <c r="G132" s="35"/>
      <c r="H132" s="39"/>
      <c r="I132" s="40"/>
      <c r="J132" s="36"/>
      <c r="K132" s="37"/>
      <c r="L132" s="37"/>
      <c r="M132" s="40"/>
      <c r="N132" s="34"/>
      <c r="O132" s="36"/>
      <c r="P132" s="41"/>
      <c r="Q132" s="1"/>
    </row>
    <row r="133" spans="1:17" ht="40.15" customHeight="1" x14ac:dyDescent="0.3">
      <c r="A133" s="32">
        <v>132</v>
      </c>
      <c r="B133" s="34"/>
      <c r="C133" s="35"/>
      <c r="D133" s="36"/>
      <c r="E133" s="36"/>
      <c r="F133" s="38"/>
      <c r="G133" s="35"/>
      <c r="H133" s="39"/>
      <c r="I133" s="40"/>
      <c r="J133" s="36"/>
      <c r="K133" s="37"/>
      <c r="L133" s="37"/>
      <c r="M133" s="40"/>
      <c r="N133" s="34"/>
      <c r="O133" s="36"/>
      <c r="P133" s="41"/>
      <c r="Q133" s="1"/>
    </row>
    <row r="134" spans="1:17" ht="40.15" customHeight="1" x14ac:dyDescent="0.3">
      <c r="A134" s="32">
        <v>133</v>
      </c>
      <c r="B134" s="34"/>
      <c r="C134" s="35"/>
      <c r="D134" s="36"/>
      <c r="E134" s="36"/>
      <c r="F134" s="38"/>
      <c r="G134" s="35"/>
      <c r="H134" s="39"/>
      <c r="I134" s="40"/>
      <c r="J134" s="36"/>
      <c r="K134" s="37"/>
      <c r="L134" s="37"/>
      <c r="M134" s="40"/>
      <c r="N134" s="34"/>
      <c r="O134" s="36"/>
      <c r="P134" s="41"/>
      <c r="Q134" s="1"/>
    </row>
    <row r="135" spans="1:17" ht="40.15" customHeight="1" x14ac:dyDescent="0.3">
      <c r="A135" s="32">
        <v>134</v>
      </c>
      <c r="B135" s="34"/>
      <c r="C135" s="35"/>
      <c r="D135" s="36"/>
      <c r="E135" s="36"/>
      <c r="F135" s="38"/>
      <c r="G135" s="35"/>
      <c r="H135" s="39"/>
      <c r="I135" s="40"/>
      <c r="J135" s="36"/>
      <c r="K135" s="37"/>
      <c r="L135" s="37"/>
      <c r="M135" s="40"/>
      <c r="N135" s="34"/>
      <c r="O135" s="36"/>
      <c r="P135" s="41"/>
      <c r="Q135" s="1"/>
    </row>
    <row r="136" spans="1:17" ht="40.15" customHeight="1" x14ac:dyDescent="0.3">
      <c r="A136" s="32">
        <v>135</v>
      </c>
      <c r="B136" s="34"/>
      <c r="C136" s="35"/>
      <c r="D136" s="36"/>
      <c r="E136" s="36"/>
      <c r="F136" s="38"/>
      <c r="G136" s="35"/>
      <c r="H136" s="39"/>
      <c r="I136" s="40"/>
      <c r="J136" s="36"/>
      <c r="K136" s="37"/>
      <c r="L136" s="37"/>
      <c r="M136" s="40"/>
      <c r="N136" s="34"/>
      <c r="O136" s="36"/>
      <c r="P136" s="41"/>
      <c r="Q136" s="1"/>
    </row>
    <row r="137" spans="1:17" ht="40.15" customHeight="1" x14ac:dyDescent="0.3">
      <c r="A137" s="32">
        <v>136</v>
      </c>
      <c r="B137" s="34"/>
      <c r="C137" s="35"/>
      <c r="D137" s="36"/>
      <c r="E137" s="36"/>
      <c r="F137" s="38"/>
      <c r="G137" s="35"/>
      <c r="H137" s="39"/>
      <c r="I137" s="40"/>
      <c r="J137" s="36"/>
      <c r="K137" s="37"/>
      <c r="L137" s="37"/>
      <c r="M137" s="40"/>
      <c r="N137" s="34"/>
      <c r="O137" s="36"/>
      <c r="P137" s="41"/>
      <c r="Q137" s="1"/>
    </row>
    <row r="138" spans="1:17" ht="40.15" customHeight="1" x14ac:dyDescent="0.3">
      <c r="A138" s="32">
        <v>137</v>
      </c>
      <c r="B138" s="34"/>
      <c r="C138" s="35"/>
      <c r="D138" s="36"/>
      <c r="E138" s="36"/>
      <c r="F138" s="38"/>
      <c r="G138" s="35"/>
      <c r="H138" s="39"/>
      <c r="I138" s="40"/>
      <c r="J138" s="36"/>
      <c r="K138" s="37"/>
      <c r="L138" s="37"/>
      <c r="M138" s="40"/>
      <c r="N138" s="34"/>
      <c r="O138" s="36"/>
      <c r="P138" s="41"/>
      <c r="Q138" s="1"/>
    </row>
    <row r="139" spans="1:17" ht="40.15" customHeight="1" x14ac:dyDescent="0.3">
      <c r="A139" s="32">
        <v>138</v>
      </c>
      <c r="B139" s="34"/>
      <c r="C139" s="35"/>
      <c r="D139" s="36"/>
      <c r="E139" s="36"/>
      <c r="F139" s="38"/>
      <c r="G139" s="35"/>
      <c r="H139" s="39"/>
      <c r="I139" s="40"/>
      <c r="J139" s="36"/>
      <c r="K139" s="37"/>
      <c r="L139" s="37"/>
      <c r="M139" s="40"/>
      <c r="N139" s="34"/>
      <c r="O139" s="36"/>
      <c r="P139" s="41"/>
      <c r="Q139" s="1"/>
    </row>
    <row r="140" spans="1:17" ht="40.15" customHeight="1" x14ac:dyDescent="0.3">
      <c r="A140" s="32">
        <v>139</v>
      </c>
      <c r="B140" s="34"/>
      <c r="C140" s="35"/>
      <c r="D140" s="36"/>
      <c r="E140" s="36"/>
      <c r="F140" s="38"/>
      <c r="G140" s="35"/>
      <c r="H140" s="39"/>
      <c r="I140" s="40"/>
      <c r="J140" s="36"/>
      <c r="K140" s="37"/>
      <c r="L140" s="37"/>
      <c r="M140" s="40"/>
      <c r="N140" s="34"/>
      <c r="O140" s="36"/>
      <c r="P140" s="41"/>
      <c r="Q140" s="1"/>
    </row>
    <row r="141" spans="1:17" ht="40.15" customHeight="1" x14ac:dyDescent="0.3">
      <c r="A141" s="32">
        <v>140</v>
      </c>
      <c r="B141" s="34"/>
      <c r="C141" s="35"/>
      <c r="D141" s="36"/>
      <c r="E141" s="36"/>
      <c r="F141" s="38"/>
      <c r="G141" s="35"/>
      <c r="H141" s="39"/>
      <c r="I141" s="40"/>
      <c r="J141" s="36"/>
      <c r="K141" s="37"/>
      <c r="L141" s="37"/>
      <c r="M141" s="40"/>
      <c r="N141" s="34"/>
      <c r="O141" s="36"/>
      <c r="P141" s="41"/>
      <c r="Q141" s="1"/>
    </row>
    <row r="142" spans="1:17" ht="40.15" customHeight="1" x14ac:dyDescent="0.3">
      <c r="A142" s="32">
        <v>141</v>
      </c>
      <c r="B142" s="34"/>
      <c r="C142" s="35"/>
      <c r="D142" s="36"/>
      <c r="E142" s="36"/>
      <c r="F142" s="38"/>
      <c r="G142" s="35"/>
      <c r="H142" s="39"/>
      <c r="I142" s="40"/>
      <c r="J142" s="36"/>
      <c r="K142" s="37"/>
      <c r="L142" s="37"/>
      <c r="M142" s="40"/>
      <c r="N142" s="34"/>
      <c r="O142" s="36"/>
      <c r="P142" s="41"/>
      <c r="Q142" s="1"/>
    </row>
    <row r="143" spans="1:17" ht="40.15" customHeight="1" x14ac:dyDescent="0.3">
      <c r="A143" s="32">
        <v>142</v>
      </c>
      <c r="B143" s="34"/>
      <c r="C143" s="35"/>
      <c r="D143" s="36"/>
      <c r="E143" s="36"/>
      <c r="F143" s="38"/>
      <c r="G143" s="35"/>
      <c r="H143" s="39"/>
      <c r="I143" s="40"/>
      <c r="J143" s="36"/>
      <c r="K143" s="37"/>
      <c r="L143" s="37"/>
      <c r="M143" s="40"/>
      <c r="N143" s="34"/>
      <c r="O143" s="36"/>
      <c r="P143" s="41"/>
      <c r="Q143" s="1"/>
    </row>
    <row r="144" spans="1:17" ht="40.15" customHeight="1" x14ac:dyDescent="0.3">
      <c r="A144" s="32">
        <v>143</v>
      </c>
      <c r="B144" s="34"/>
      <c r="C144" s="35"/>
      <c r="D144" s="36"/>
      <c r="E144" s="36"/>
      <c r="F144" s="38"/>
      <c r="G144" s="35"/>
      <c r="H144" s="39"/>
      <c r="I144" s="40"/>
      <c r="J144" s="36"/>
      <c r="K144" s="37"/>
      <c r="L144" s="37"/>
      <c r="M144" s="40"/>
      <c r="N144" s="34"/>
      <c r="O144" s="36"/>
      <c r="P144" s="41"/>
      <c r="Q144" s="1"/>
    </row>
    <row r="145" spans="1:17" ht="40.15" customHeight="1" x14ac:dyDescent="0.3">
      <c r="A145" s="32">
        <v>144</v>
      </c>
      <c r="B145" s="34"/>
      <c r="C145" s="35"/>
      <c r="D145" s="36"/>
      <c r="E145" s="36"/>
      <c r="F145" s="38"/>
      <c r="G145" s="35"/>
      <c r="H145" s="39"/>
      <c r="I145" s="40"/>
      <c r="J145" s="36"/>
      <c r="K145" s="37"/>
      <c r="L145" s="37"/>
      <c r="M145" s="40"/>
      <c r="N145" s="34"/>
      <c r="O145" s="36"/>
      <c r="P145" s="41"/>
      <c r="Q145" s="1"/>
    </row>
    <row r="146" spans="1:17" ht="40.15" customHeight="1" x14ac:dyDescent="0.3">
      <c r="A146" s="32">
        <v>145</v>
      </c>
      <c r="B146" s="34"/>
      <c r="C146" s="35"/>
      <c r="D146" s="36"/>
      <c r="E146" s="36"/>
      <c r="F146" s="38"/>
      <c r="G146" s="35"/>
      <c r="H146" s="39"/>
      <c r="I146" s="40"/>
      <c r="J146" s="36"/>
      <c r="K146" s="37"/>
      <c r="L146" s="37"/>
      <c r="M146" s="40"/>
      <c r="N146" s="34"/>
      <c r="O146" s="36"/>
      <c r="P146" s="41"/>
      <c r="Q146" s="1"/>
    </row>
    <row r="147" spans="1:17" ht="40.15" customHeight="1" x14ac:dyDescent="0.3">
      <c r="A147" s="32">
        <v>146</v>
      </c>
      <c r="B147" s="34"/>
      <c r="C147" s="35"/>
      <c r="D147" s="36"/>
      <c r="E147" s="36"/>
      <c r="F147" s="38"/>
      <c r="G147" s="35"/>
      <c r="H147" s="39"/>
      <c r="I147" s="40"/>
      <c r="J147" s="36"/>
      <c r="K147" s="37"/>
      <c r="L147" s="37"/>
      <c r="M147" s="40"/>
      <c r="N147" s="34"/>
      <c r="O147" s="36"/>
      <c r="P147" s="41"/>
      <c r="Q147" s="1"/>
    </row>
    <row r="148" spans="1:17" ht="40.15" customHeight="1" x14ac:dyDescent="0.3">
      <c r="A148" s="32">
        <v>147</v>
      </c>
      <c r="B148" s="34"/>
      <c r="C148" s="35"/>
      <c r="D148" s="36"/>
      <c r="E148" s="36"/>
      <c r="F148" s="38"/>
      <c r="G148" s="35"/>
      <c r="H148" s="39"/>
      <c r="I148" s="40"/>
      <c r="J148" s="36"/>
      <c r="K148" s="37"/>
      <c r="L148" s="37"/>
      <c r="M148" s="40"/>
      <c r="N148" s="34"/>
      <c r="O148" s="36"/>
      <c r="P148" s="41"/>
      <c r="Q148" s="1"/>
    </row>
    <row r="149" spans="1:17" ht="40.15" customHeight="1" x14ac:dyDescent="0.3">
      <c r="A149" s="32">
        <v>148</v>
      </c>
      <c r="B149" s="34"/>
      <c r="C149" s="35"/>
      <c r="D149" s="36"/>
      <c r="E149" s="36"/>
      <c r="F149" s="38"/>
      <c r="G149" s="35"/>
      <c r="H149" s="39"/>
      <c r="I149" s="40"/>
      <c r="J149" s="36"/>
      <c r="K149" s="37"/>
      <c r="L149" s="37"/>
      <c r="M149" s="40"/>
      <c r="N149" s="34"/>
      <c r="O149" s="36"/>
      <c r="P149" s="41"/>
      <c r="Q149" s="1"/>
    </row>
    <row r="150" spans="1:17" ht="40.15" customHeight="1" x14ac:dyDescent="0.3">
      <c r="A150" s="32">
        <v>149</v>
      </c>
      <c r="B150" s="34"/>
      <c r="C150" s="35"/>
      <c r="D150" s="36"/>
      <c r="E150" s="36"/>
      <c r="F150" s="38"/>
      <c r="G150" s="35"/>
      <c r="H150" s="39"/>
      <c r="I150" s="40"/>
      <c r="J150" s="36"/>
      <c r="K150" s="37"/>
      <c r="L150" s="37"/>
      <c r="M150" s="40"/>
      <c r="N150" s="34"/>
      <c r="O150" s="36"/>
      <c r="P150" s="41"/>
      <c r="Q150" s="1"/>
    </row>
    <row r="151" spans="1:17" ht="40.15" customHeight="1" x14ac:dyDescent="0.3">
      <c r="A151" s="32">
        <v>150</v>
      </c>
      <c r="B151" s="34"/>
      <c r="C151" s="35"/>
      <c r="D151" s="36"/>
      <c r="E151" s="36"/>
      <c r="F151" s="38"/>
      <c r="G151" s="35"/>
      <c r="H151" s="39"/>
      <c r="I151" s="40"/>
      <c r="J151" s="36"/>
      <c r="K151" s="37"/>
      <c r="L151" s="37"/>
      <c r="M151" s="40"/>
      <c r="N151" s="34"/>
      <c r="O151" s="36"/>
      <c r="P151" s="41"/>
      <c r="Q151" s="1"/>
    </row>
    <row r="152" spans="1:17" ht="40.15" customHeight="1" x14ac:dyDescent="0.3">
      <c r="A152" s="32">
        <v>151</v>
      </c>
      <c r="B152" s="34"/>
      <c r="C152" s="35"/>
      <c r="D152" s="36"/>
      <c r="E152" s="36"/>
      <c r="F152" s="38"/>
      <c r="G152" s="35"/>
      <c r="H152" s="39"/>
      <c r="I152" s="40"/>
      <c r="J152" s="36"/>
      <c r="K152" s="37"/>
      <c r="L152" s="37"/>
      <c r="M152" s="40"/>
      <c r="N152" s="34"/>
      <c r="O152" s="36"/>
      <c r="P152" s="41"/>
      <c r="Q152" s="1"/>
    </row>
    <row r="153" spans="1:17" ht="40.15" customHeight="1" x14ac:dyDescent="0.3">
      <c r="A153" s="32">
        <v>152</v>
      </c>
      <c r="B153" s="34"/>
      <c r="C153" s="35"/>
      <c r="D153" s="36"/>
      <c r="E153" s="36"/>
      <c r="F153" s="38"/>
      <c r="G153" s="35"/>
      <c r="H153" s="39"/>
      <c r="I153" s="40"/>
      <c r="J153" s="36"/>
      <c r="K153" s="37"/>
      <c r="L153" s="37"/>
      <c r="M153" s="40"/>
      <c r="N153" s="34"/>
      <c r="O153" s="36"/>
      <c r="P153" s="41"/>
      <c r="Q153" s="1"/>
    </row>
    <row r="154" spans="1:17" ht="40.15" customHeight="1" x14ac:dyDescent="0.3">
      <c r="A154" s="32">
        <v>153</v>
      </c>
      <c r="B154" s="34"/>
      <c r="C154" s="35"/>
      <c r="D154" s="36"/>
      <c r="E154" s="36"/>
      <c r="F154" s="38"/>
      <c r="G154" s="35"/>
      <c r="H154" s="39"/>
      <c r="I154" s="40"/>
      <c r="J154" s="36"/>
      <c r="K154" s="37"/>
      <c r="L154" s="37"/>
      <c r="M154" s="40"/>
      <c r="N154" s="34"/>
      <c r="O154" s="36"/>
      <c r="P154" s="41"/>
      <c r="Q154" s="1"/>
    </row>
    <row r="155" spans="1:17" ht="40.15" customHeight="1" x14ac:dyDescent="0.3">
      <c r="A155" s="32">
        <v>154</v>
      </c>
      <c r="B155" s="34"/>
      <c r="C155" s="35"/>
      <c r="D155" s="36"/>
      <c r="E155" s="36"/>
      <c r="F155" s="38"/>
      <c r="G155" s="35"/>
      <c r="H155" s="39"/>
      <c r="I155" s="40"/>
      <c r="J155" s="36"/>
      <c r="K155" s="37"/>
      <c r="L155" s="37"/>
      <c r="M155" s="40"/>
      <c r="N155" s="34"/>
      <c r="O155" s="36"/>
      <c r="P155" s="41"/>
      <c r="Q155" s="1"/>
    </row>
    <row r="156" spans="1:17" ht="40.15" customHeight="1" x14ac:dyDescent="0.3">
      <c r="A156" s="32">
        <v>155</v>
      </c>
      <c r="B156" s="34"/>
      <c r="C156" s="35"/>
      <c r="D156" s="36"/>
      <c r="E156" s="36"/>
      <c r="F156" s="38"/>
      <c r="G156" s="35"/>
      <c r="H156" s="39"/>
      <c r="I156" s="40"/>
      <c r="J156" s="36"/>
      <c r="K156" s="37"/>
      <c r="L156" s="37"/>
      <c r="M156" s="40"/>
      <c r="N156" s="34"/>
      <c r="O156" s="36"/>
      <c r="P156" s="41"/>
      <c r="Q156" s="1"/>
    </row>
    <row r="157" spans="1:17" ht="40.15" customHeight="1" x14ac:dyDescent="0.3">
      <c r="A157" s="32">
        <v>156</v>
      </c>
      <c r="B157" s="34"/>
      <c r="C157" s="35"/>
      <c r="D157" s="36"/>
      <c r="E157" s="36"/>
      <c r="F157" s="38"/>
      <c r="G157" s="35"/>
      <c r="H157" s="39"/>
      <c r="I157" s="40"/>
      <c r="J157" s="36"/>
      <c r="K157" s="37"/>
      <c r="L157" s="37"/>
      <c r="M157" s="40"/>
      <c r="N157" s="34"/>
      <c r="O157" s="36"/>
      <c r="P157" s="41"/>
      <c r="Q157" s="1"/>
    </row>
    <row r="158" spans="1:17" ht="40.15" customHeight="1" x14ac:dyDescent="0.3">
      <c r="A158" s="32">
        <v>157</v>
      </c>
      <c r="B158" s="34"/>
      <c r="C158" s="35"/>
      <c r="D158" s="36"/>
      <c r="E158" s="36"/>
      <c r="F158" s="38"/>
      <c r="G158" s="35"/>
      <c r="H158" s="39"/>
      <c r="I158" s="40"/>
      <c r="J158" s="36"/>
      <c r="K158" s="37"/>
      <c r="L158" s="37"/>
      <c r="M158" s="40"/>
      <c r="N158" s="34"/>
      <c r="O158" s="36"/>
      <c r="P158" s="41"/>
      <c r="Q158" s="1"/>
    </row>
    <row r="159" spans="1:17" ht="40.15" customHeight="1" x14ac:dyDescent="0.3">
      <c r="A159" s="32">
        <v>158</v>
      </c>
      <c r="B159" s="34"/>
      <c r="C159" s="35"/>
      <c r="D159" s="36"/>
      <c r="E159" s="36"/>
      <c r="F159" s="38"/>
      <c r="G159" s="35"/>
      <c r="H159" s="39"/>
      <c r="I159" s="40"/>
      <c r="J159" s="36"/>
      <c r="K159" s="37"/>
      <c r="L159" s="37"/>
      <c r="M159" s="40"/>
      <c r="N159" s="34"/>
      <c r="O159" s="36"/>
      <c r="P159" s="41"/>
      <c r="Q159" s="1"/>
    </row>
    <row r="160" spans="1:17" ht="40.15" customHeight="1" x14ac:dyDescent="0.3">
      <c r="A160" s="32">
        <v>159</v>
      </c>
      <c r="B160" s="34"/>
      <c r="C160" s="35"/>
      <c r="D160" s="36"/>
      <c r="E160" s="36"/>
      <c r="F160" s="38"/>
      <c r="G160" s="35"/>
      <c r="H160" s="39"/>
      <c r="I160" s="40"/>
      <c r="J160" s="36"/>
      <c r="K160" s="37"/>
      <c r="L160" s="37"/>
      <c r="M160" s="40"/>
      <c r="N160" s="34"/>
      <c r="O160" s="36"/>
      <c r="P160" s="41"/>
      <c r="Q160" s="1"/>
    </row>
    <row r="161" spans="1:17" ht="40.15" customHeight="1" x14ac:dyDescent="0.3">
      <c r="A161" s="32">
        <v>160</v>
      </c>
      <c r="B161" s="34"/>
      <c r="C161" s="35"/>
      <c r="D161" s="36"/>
      <c r="E161" s="36"/>
      <c r="F161" s="38"/>
      <c r="G161" s="35"/>
      <c r="H161" s="39"/>
      <c r="I161" s="40"/>
      <c r="J161" s="36"/>
      <c r="K161" s="37"/>
      <c r="L161" s="37"/>
      <c r="M161" s="40"/>
      <c r="N161" s="34"/>
      <c r="O161" s="36"/>
      <c r="P161" s="41"/>
      <c r="Q161" s="1"/>
    </row>
    <row r="162" spans="1:17" ht="40.15" customHeight="1" x14ac:dyDescent="0.3">
      <c r="A162" s="32">
        <v>161</v>
      </c>
      <c r="B162" s="34"/>
      <c r="C162" s="35"/>
      <c r="D162" s="36"/>
      <c r="E162" s="36"/>
      <c r="F162" s="38"/>
      <c r="G162" s="35"/>
      <c r="H162" s="39"/>
      <c r="I162" s="40"/>
      <c r="J162" s="36"/>
      <c r="K162" s="37"/>
      <c r="L162" s="37"/>
      <c r="M162" s="40"/>
      <c r="N162" s="34"/>
      <c r="O162" s="36"/>
      <c r="P162" s="41"/>
      <c r="Q162" s="1"/>
    </row>
    <row r="163" spans="1:17" ht="40.15" customHeight="1" x14ac:dyDescent="0.3">
      <c r="A163" s="32">
        <v>162</v>
      </c>
      <c r="B163" s="34"/>
      <c r="C163" s="35"/>
      <c r="D163" s="36"/>
      <c r="E163" s="36"/>
      <c r="F163" s="38"/>
      <c r="G163" s="35"/>
      <c r="H163" s="39"/>
      <c r="I163" s="40"/>
      <c r="J163" s="36"/>
      <c r="K163" s="37"/>
      <c r="L163" s="37"/>
      <c r="M163" s="40"/>
      <c r="N163" s="34"/>
      <c r="O163" s="36"/>
      <c r="P163" s="41"/>
      <c r="Q163" s="1"/>
    </row>
    <row r="164" spans="1:17" ht="40.15" customHeight="1" x14ac:dyDescent="0.3">
      <c r="A164" s="32">
        <v>163</v>
      </c>
      <c r="B164" s="34"/>
      <c r="C164" s="35"/>
      <c r="D164" s="36"/>
      <c r="E164" s="36"/>
      <c r="F164" s="38"/>
      <c r="G164" s="35"/>
      <c r="H164" s="39"/>
      <c r="I164" s="40"/>
      <c r="J164" s="36"/>
      <c r="K164" s="37"/>
      <c r="L164" s="37"/>
      <c r="M164" s="40"/>
      <c r="N164" s="34"/>
      <c r="O164" s="36"/>
      <c r="P164" s="41"/>
      <c r="Q164" s="1"/>
    </row>
    <row r="165" spans="1:17" ht="40.15" customHeight="1" x14ac:dyDescent="0.3">
      <c r="A165" s="32">
        <v>164</v>
      </c>
      <c r="B165" s="34"/>
      <c r="C165" s="35"/>
      <c r="D165" s="36"/>
      <c r="E165" s="36"/>
      <c r="F165" s="38"/>
      <c r="G165" s="35"/>
      <c r="H165" s="39"/>
      <c r="I165" s="40"/>
      <c r="J165" s="36"/>
      <c r="K165" s="37"/>
      <c r="L165" s="37"/>
      <c r="M165" s="40"/>
      <c r="N165" s="34"/>
      <c r="O165" s="36"/>
      <c r="P165" s="41"/>
      <c r="Q165" s="1"/>
    </row>
    <row r="166" spans="1:17" ht="40.15" customHeight="1" x14ac:dyDescent="0.3">
      <c r="A166" s="32">
        <v>165</v>
      </c>
      <c r="B166" s="34"/>
      <c r="C166" s="35"/>
      <c r="D166" s="36"/>
      <c r="E166" s="36"/>
      <c r="F166" s="38"/>
      <c r="G166" s="35"/>
      <c r="H166" s="39"/>
      <c r="I166" s="40"/>
      <c r="J166" s="36"/>
      <c r="K166" s="37"/>
      <c r="L166" s="37"/>
      <c r="M166" s="40"/>
      <c r="N166" s="34"/>
      <c r="O166" s="36"/>
      <c r="P166" s="41"/>
      <c r="Q166" s="1"/>
    </row>
    <row r="167" spans="1:17" ht="40.15" customHeight="1" x14ac:dyDescent="0.3">
      <c r="A167" s="32">
        <v>166</v>
      </c>
      <c r="B167" s="34"/>
      <c r="C167" s="35"/>
      <c r="D167" s="36"/>
      <c r="E167" s="36"/>
      <c r="F167" s="38"/>
      <c r="G167" s="35"/>
      <c r="H167" s="39"/>
      <c r="I167" s="40"/>
      <c r="J167" s="36"/>
      <c r="K167" s="37"/>
      <c r="L167" s="37"/>
      <c r="M167" s="40"/>
      <c r="N167" s="34"/>
      <c r="O167" s="36"/>
      <c r="P167" s="41"/>
      <c r="Q167" s="1"/>
    </row>
    <row r="168" spans="1:17" ht="40.15" customHeight="1" x14ac:dyDescent="0.3">
      <c r="A168" s="32">
        <v>167</v>
      </c>
      <c r="B168" s="34"/>
      <c r="C168" s="35"/>
      <c r="D168" s="36"/>
      <c r="E168" s="36"/>
      <c r="F168" s="38"/>
      <c r="G168" s="35"/>
      <c r="H168" s="39"/>
      <c r="I168" s="40"/>
      <c r="J168" s="36"/>
      <c r="K168" s="37"/>
      <c r="L168" s="37"/>
      <c r="M168" s="40"/>
      <c r="N168" s="34"/>
      <c r="O168" s="36"/>
      <c r="P168" s="41"/>
      <c r="Q168" s="1"/>
    </row>
    <row r="169" spans="1:17" ht="40.15" customHeight="1" x14ac:dyDescent="0.3">
      <c r="A169" s="32">
        <v>168</v>
      </c>
      <c r="B169" s="34"/>
      <c r="C169" s="35"/>
      <c r="D169" s="36"/>
      <c r="E169" s="36"/>
      <c r="F169" s="38"/>
      <c r="G169" s="35"/>
      <c r="H169" s="39"/>
      <c r="I169" s="40"/>
      <c r="J169" s="36"/>
      <c r="K169" s="37"/>
      <c r="L169" s="37"/>
      <c r="M169" s="40"/>
      <c r="N169" s="34"/>
      <c r="O169" s="36"/>
      <c r="P169" s="41"/>
      <c r="Q169" s="1"/>
    </row>
    <row r="170" spans="1:17" ht="40.15" customHeight="1" x14ac:dyDescent="0.3">
      <c r="A170" s="32">
        <v>169</v>
      </c>
      <c r="B170" s="34"/>
      <c r="C170" s="35"/>
      <c r="D170" s="36"/>
      <c r="E170" s="36"/>
      <c r="F170" s="38"/>
      <c r="G170" s="35"/>
      <c r="H170" s="39"/>
      <c r="I170" s="40"/>
      <c r="J170" s="36"/>
      <c r="K170" s="37"/>
      <c r="L170" s="37"/>
      <c r="M170" s="40"/>
      <c r="N170" s="34"/>
      <c r="O170" s="36"/>
      <c r="P170" s="41"/>
      <c r="Q170" s="1"/>
    </row>
    <row r="171" spans="1:17" ht="40.15" customHeight="1" x14ac:dyDescent="0.3">
      <c r="A171" s="32">
        <v>170</v>
      </c>
      <c r="B171" s="34"/>
      <c r="C171" s="35"/>
      <c r="D171" s="36"/>
      <c r="E171" s="36"/>
      <c r="F171" s="38"/>
      <c r="G171" s="35"/>
      <c r="H171" s="39"/>
      <c r="I171" s="40"/>
      <c r="J171" s="36"/>
      <c r="K171" s="37"/>
      <c r="L171" s="37"/>
      <c r="M171" s="40"/>
      <c r="N171" s="34"/>
      <c r="O171" s="36"/>
      <c r="P171" s="41"/>
      <c r="Q171" s="1"/>
    </row>
    <row r="172" spans="1:17" ht="40.15" customHeight="1" x14ac:dyDescent="0.3">
      <c r="A172" s="32">
        <v>171</v>
      </c>
      <c r="B172" s="34"/>
      <c r="C172" s="35"/>
      <c r="D172" s="36"/>
      <c r="E172" s="36"/>
      <c r="F172" s="38"/>
      <c r="G172" s="35"/>
      <c r="H172" s="39"/>
      <c r="I172" s="40"/>
      <c r="J172" s="36"/>
      <c r="K172" s="37"/>
      <c r="L172" s="37"/>
      <c r="M172" s="40"/>
      <c r="N172" s="34"/>
      <c r="O172" s="36"/>
      <c r="P172" s="41"/>
      <c r="Q172" s="1"/>
    </row>
    <row r="173" spans="1:17" ht="40.15" customHeight="1" x14ac:dyDescent="0.3">
      <c r="A173" s="32">
        <v>172</v>
      </c>
      <c r="B173" s="34"/>
      <c r="C173" s="35"/>
      <c r="D173" s="36"/>
      <c r="E173" s="36"/>
      <c r="F173" s="38"/>
      <c r="G173" s="35"/>
      <c r="H173" s="39"/>
      <c r="I173" s="40"/>
      <c r="J173" s="36"/>
      <c r="K173" s="37"/>
      <c r="L173" s="37"/>
      <c r="M173" s="40"/>
      <c r="N173" s="34"/>
      <c r="O173" s="36"/>
      <c r="P173" s="41"/>
      <c r="Q173" s="1"/>
    </row>
    <row r="174" spans="1:17" ht="40.15" customHeight="1" x14ac:dyDescent="0.3">
      <c r="A174" s="32">
        <v>173</v>
      </c>
      <c r="B174" s="34"/>
      <c r="C174" s="35"/>
      <c r="D174" s="36"/>
      <c r="E174" s="36"/>
      <c r="F174" s="38"/>
      <c r="G174" s="35"/>
      <c r="H174" s="39"/>
      <c r="I174" s="40"/>
      <c r="J174" s="36"/>
      <c r="K174" s="37"/>
      <c r="L174" s="37"/>
      <c r="M174" s="40"/>
      <c r="N174" s="34"/>
      <c r="O174" s="36"/>
      <c r="P174" s="41"/>
      <c r="Q174" s="1"/>
    </row>
    <row r="175" spans="1:17" ht="40.15" customHeight="1" x14ac:dyDescent="0.3">
      <c r="A175" s="32">
        <v>174</v>
      </c>
      <c r="B175" s="34"/>
      <c r="C175" s="35"/>
      <c r="D175" s="36"/>
      <c r="E175" s="36"/>
      <c r="F175" s="38"/>
      <c r="G175" s="35"/>
      <c r="H175" s="39"/>
      <c r="I175" s="40"/>
      <c r="J175" s="36"/>
      <c r="K175" s="37"/>
      <c r="L175" s="37"/>
      <c r="M175" s="40"/>
      <c r="N175" s="34"/>
      <c r="O175" s="36"/>
      <c r="P175" s="41"/>
      <c r="Q175" s="1"/>
    </row>
    <row r="176" spans="1:17" ht="40.15" customHeight="1" x14ac:dyDescent="0.3">
      <c r="A176" s="32">
        <v>175</v>
      </c>
      <c r="B176" s="34"/>
      <c r="C176" s="35"/>
      <c r="D176" s="36"/>
      <c r="E176" s="36"/>
      <c r="F176" s="38"/>
      <c r="G176" s="35"/>
      <c r="H176" s="39"/>
      <c r="I176" s="40"/>
      <c r="J176" s="36"/>
      <c r="K176" s="37"/>
      <c r="L176" s="37"/>
      <c r="M176" s="40"/>
      <c r="N176" s="34"/>
      <c r="O176" s="36"/>
      <c r="P176" s="41"/>
      <c r="Q176" s="1"/>
    </row>
    <row r="177" spans="1:17" ht="40.15" customHeight="1" x14ac:dyDescent="0.3">
      <c r="A177" s="32">
        <v>176</v>
      </c>
      <c r="B177" s="34"/>
      <c r="C177" s="35"/>
      <c r="D177" s="36"/>
      <c r="E177" s="36"/>
      <c r="F177" s="38"/>
      <c r="G177" s="35"/>
      <c r="H177" s="39"/>
      <c r="I177" s="40"/>
      <c r="J177" s="36"/>
      <c r="K177" s="37"/>
      <c r="L177" s="37"/>
      <c r="M177" s="40"/>
      <c r="N177" s="34"/>
      <c r="O177" s="36"/>
      <c r="P177" s="41"/>
      <c r="Q177" s="1"/>
    </row>
    <row r="178" spans="1:17" ht="40.15" customHeight="1" x14ac:dyDescent="0.3">
      <c r="A178" s="32">
        <v>177</v>
      </c>
      <c r="B178" s="34"/>
      <c r="C178" s="35"/>
      <c r="D178" s="36"/>
      <c r="E178" s="36"/>
      <c r="F178" s="38"/>
      <c r="G178" s="35"/>
      <c r="H178" s="39"/>
      <c r="I178" s="40"/>
      <c r="J178" s="36"/>
      <c r="K178" s="37"/>
      <c r="L178" s="37"/>
      <c r="M178" s="40"/>
      <c r="N178" s="34"/>
      <c r="O178" s="36"/>
      <c r="P178" s="41"/>
      <c r="Q178" s="1"/>
    </row>
    <row r="179" spans="1:17" ht="40.15" customHeight="1" x14ac:dyDescent="0.3">
      <c r="A179" s="32">
        <v>178</v>
      </c>
      <c r="B179" s="34"/>
      <c r="C179" s="35"/>
      <c r="D179" s="36"/>
      <c r="E179" s="36"/>
      <c r="F179" s="38"/>
      <c r="G179" s="35"/>
      <c r="H179" s="39"/>
      <c r="I179" s="40"/>
      <c r="J179" s="36"/>
      <c r="K179" s="37"/>
      <c r="L179" s="37"/>
      <c r="M179" s="40"/>
      <c r="N179" s="34"/>
      <c r="O179" s="36"/>
      <c r="P179" s="41"/>
      <c r="Q179" s="1"/>
    </row>
    <row r="180" spans="1:17" ht="40.15" customHeight="1" x14ac:dyDescent="0.3">
      <c r="A180" s="32">
        <v>179</v>
      </c>
      <c r="B180" s="34"/>
      <c r="C180" s="35"/>
      <c r="D180" s="36"/>
      <c r="E180" s="36"/>
      <c r="F180" s="38"/>
      <c r="G180" s="35"/>
      <c r="H180" s="39"/>
      <c r="I180" s="40"/>
      <c r="J180" s="36"/>
      <c r="K180" s="37"/>
      <c r="L180" s="37"/>
      <c r="M180" s="40"/>
      <c r="N180" s="34"/>
      <c r="O180" s="36"/>
      <c r="P180" s="41"/>
      <c r="Q180" s="1"/>
    </row>
    <row r="181" spans="1:17" ht="40.15" customHeight="1" x14ac:dyDescent="0.3">
      <c r="A181" s="32">
        <v>180</v>
      </c>
      <c r="B181" s="34"/>
      <c r="C181" s="35"/>
      <c r="D181" s="36"/>
      <c r="E181" s="36"/>
      <c r="F181" s="38"/>
      <c r="G181" s="35"/>
      <c r="H181" s="39"/>
      <c r="I181" s="40"/>
      <c r="J181" s="36"/>
      <c r="K181" s="37"/>
      <c r="L181" s="37"/>
      <c r="M181" s="40"/>
      <c r="N181" s="34"/>
      <c r="O181" s="36"/>
      <c r="P181" s="41"/>
      <c r="Q181" s="1"/>
    </row>
    <row r="182" spans="1:17" ht="40.15" customHeight="1" x14ac:dyDescent="0.3">
      <c r="A182" s="32">
        <v>181</v>
      </c>
      <c r="B182" s="34"/>
      <c r="C182" s="35"/>
      <c r="D182" s="36"/>
      <c r="E182" s="36"/>
      <c r="F182" s="38"/>
      <c r="G182" s="35"/>
      <c r="H182" s="39"/>
      <c r="I182" s="40"/>
      <c r="J182" s="36"/>
      <c r="K182" s="37"/>
      <c r="L182" s="37"/>
      <c r="M182" s="40"/>
      <c r="N182" s="34"/>
      <c r="O182" s="36"/>
      <c r="P182" s="41"/>
      <c r="Q182" s="1"/>
    </row>
    <row r="183" spans="1:17" ht="40.15" customHeight="1" x14ac:dyDescent="0.3">
      <c r="A183" s="32">
        <v>182</v>
      </c>
      <c r="B183" s="34"/>
      <c r="C183" s="35"/>
      <c r="D183" s="36"/>
      <c r="E183" s="36"/>
      <c r="F183" s="38"/>
      <c r="G183" s="35"/>
      <c r="H183" s="39"/>
      <c r="I183" s="40"/>
      <c r="J183" s="36"/>
      <c r="K183" s="37"/>
      <c r="L183" s="37"/>
      <c r="M183" s="40"/>
      <c r="N183" s="34"/>
      <c r="O183" s="36"/>
      <c r="P183" s="41"/>
      <c r="Q183" s="1"/>
    </row>
    <row r="184" spans="1:17" ht="40.15" customHeight="1" x14ac:dyDescent="0.3">
      <c r="A184" s="32">
        <v>183</v>
      </c>
      <c r="B184" s="34"/>
      <c r="C184" s="35"/>
      <c r="D184" s="36"/>
      <c r="E184" s="36"/>
      <c r="F184" s="38"/>
      <c r="G184" s="35"/>
      <c r="H184" s="39"/>
      <c r="I184" s="40"/>
      <c r="J184" s="36"/>
      <c r="K184" s="37"/>
      <c r="L184" s="37"/>
      <c r="M184" s="40"/>
      <c r="N184" s="34"/>
      <c r="O184" s="36"/>
      <c r="P184" s="41"/>
      <c r="Q184" s="1"/>
    </row>
    <row r="185" spans="1:17" ht="40.15" customHeight="1" x14ac:dyDescent="0.3">
      <c r="A185" s="32">
        <v>184</v>
      </c>
      <c r="B185" s="34"/>
      <c r="C185" s="35"/>
      <c r="D185" s="36"/>
      <c r="E185" s="36"/>
      <c r="F185" s="38"/>
      <c r="G185" s="35"/>
      <c r="H185" s="39"/>
      <c r="I185" s="40"/>
      <c r="J185" s="36"/>
      <c r="K185" s="37"/>
      <c r="L185" s="37"/>
      <c r="M185" s="40"/>
      <c r="N185" s="34"/>
      <c r="O185" s="36"/>
      <c r="P185" s="41"/>
      <c r="Q185" s="1"/>
    </row>
    <row r="186" spans="1:17" ht="40.15" customHeight="1" x14ac:dyDescent="0.3">
      <c r="A186" s="32">
        <v>185</v>
      </c>
      <c r="B186" s="34"/>
      <c r="C186" s="35"/>
      <c r="D186" s="36"/>
      <c r="E186" s="36"/>
      <c r="F186" s="38"/>
      <c r="G186" s="35"/>
      <c r="H186" s="39"/>
      <c r="I186" s="40"/>
      <c r="J186" s="36"/>
      <c r="K186" s="37"/>
      <c r="L186" s="37"/>
      <c r="M186" s="40"/>
      <c r="N186" s="34"/>
      <c r="O186" s="36"/>
      <c r="P186" s="41"/>
      <c r="Q186" s="1"/>
    </row>
    <row r="187" spans="1:17" ht="40.15" customHeight="1" x14ac:dyDescent="0.3">
      <c r="A187" s="32">
        <v>186</v>
      </c>
      <c r="B187" s="34"/>
      <c r="C187" s="35"/>
      <c r="D187" s="36"/>
      <c r="E187" s="36"/>
      <c r="F187" s="38"/>
      <c r="G187" s="35"/>
      <c r="H187" s="39"/>
      <c r="I187" s="40"/>
      <c r="J187" s="36"/>
      <c r="K187" s="37"/>
      <c r="L187" s="37"/>
      <c r="M187" s="40"/>
      <c r="N187" s="34"/>
      <c r="O187" s="36"/>
      <c r="P187" s="41"/>
      <c r="Q187" s="1"/>
    </row>
    <row r="188" spans="1:17" ht="40.15" customHeight="1" x14ac:dyDescent="0.3">
      <c r="A188" s="32">
        <v>187</v>
      </c>
      <c r="B188" s="34"/>
      <c r="C188" s="35"/>
      <c r="D188" s="36"/>
      <c r="E188" s="36"/>
      <c r="F188" s="38"/>
      <c r="G188" s="35"/>
      <c r="H188" s="39"/>
      <c r="I188" s="40"/>
      <c r="J188" s="36"/>
      <c r="K188" s="37"/>
      <c r="L188" s="37"/>
      <c r="M188" s="40"/>
      <c r="N188" s="34"/>
      <c r="O188" s="36"/>
      <c r="P188" s="41"/>
      <c r="Q188" s="1"/>
    </row>
    <row r="189" spans="1:17" ht="40.15" customHeight="1" x14ac:dyDescent="0.3">
      <c r="A189" s="32">
        <v>188</v>
      </c>
      <c r="B189" s="34"/>
      <c r="C189" s="35"/>
      <c r="D189" s="36"/>
      <c r="E189" s="36"/>
      <c r="F189" s="38"/>
      <c r="G189" s="35"/>
      <c r="H189" s="39"/>
      <c r="I189" s="40"/>
      <c r="J189" s="36"/>
      <c r="K189" s="37"/>
      <c r="L189" s="37"/>
      <c r="M189" s="40"/>
      <c r="N189" s="34"/>
      <c r="O189" s="36"/>
      <c r="P189" s="41"/>
      <c r="Q189" s="1"/>
    </row>
    <row r="190" spans="1:17" ht="40.15" customHeight="1" x14ac:dyDescent="0.3">
      <c r="A190" s="32">
        <v>189</v>
      </c>
      <c r="B190" s="34"/>
      <c r="C190" s="35"/>
      <c r="D190" s="36"/>
      <c r="E190" s="36"/>
      <c r="F190" s="38"/>
      <c r="G190" s="35"/>
      <c r="H190" s="39"/>
      <c r="I190" s="40"/>
      <c r="J190" s="36"/>
      <c r="K190" s="37"/>
      <c r="L190" s="37"/>
      <c r="M190" s="40"/>
      <c r="N190" s="34"/>
      <c r="O190" s="36"/>
      <c r="P190" s="41"/>
      <c r="Q190" s="1"/>
    </row>
    <row r="191" spans="1:17" ht="40.15" customHeight="1" x14ac:dyDescent="0.3">
      <c r="A191" s="32">
        <v>190</v>
      </c>
      <c r="B191" s="34"/>
      <c r="C191" s="35"/>
      <c r="D191" s="36"/>
      <c r="E191" s="36"/>
      <c r="F191" s="38"/>
      <c r="G191" s="35"/>
      <c r="H191" s="39"/>
      <c r="I191" s="40"/>
      <c r="J191" s="36"/>
      <c r="K191" s="37"/>
      <c r="L191" s="37"/>
      <c r="M191" s="40"/>
      <c r="N191" s="34"/>
      <c r="O191" s="36"/>
      <c r="P191" s="41"/>
      <c r="Q191" s="1"/>
    </row>
    <row r="192" spans="1:17" ht="40.15" customHeight="1" x14ac:dyDescent="0.3">
      <c r="A192" s="32">
        <v>191</v>
      </c>
      <c r="B192" s="34"/>
      <c r="C192" s="35"/>
      <c r="D192" s="36"/>
      <c r="E192" s="36"/>
      <c r="F192" s="38"/>
      <c r="G192" s="35"/>
      <c r="H192" s="39"/>
      <c r="I192" s="40"/>
      <c r="J192" s="36"/>
      <c r="K192" s="37"/>
      <c r="L192" s="37"/>
      <c r="M192" s="40"/>
      <c r="N192" s="34"/>
      <c r="O192" s="36"/>
      <c r="P192" s="41"/>
      <c r="Q192" s="1"/>
    </row>
    <row r="193" spans="1:17" ht="40.15" customHeight="1" x14ac:dyDescent="0.3">
      <c r="A193" s="32">
        <v>192</v>
      </c>
      <c r="B193" s="34"/>
      <c r="C193" s="35"/>
      <c r="D193" s="36"/>
      <c r="E193" s="36"/>
      <c r="F193" s="38"/>
      <c r="G193" s="35"/>
      <c r="H193" s="39"/>
      <c r="I193" s="40"/>
      <c r="J193" s="36"/>
      <c r="K193" s="37"/>
      <c r="L193" s="37"/>
      <c r="M193" s="40"/>
      <c r="N193" s="34"/>
      <c r="O193" s="36"/>
      <c r="P193" s="41"/>
      <c r="Q193" s="1"/>
    </row>
    <row r="194" spans="1:17" ht="40.15" customHeight="1" x14ac:dyDescent="0.3">
      <c r="A194" s="32">
        <v>193</v>
      </c>
      <c r="B194" s="34"/>
      <c r="C194" s="35"/>
      <c r="D194" s="36"/>
      <c r="E194" s="36"/>
      <c r="F194" s="38"/>
      <c r="G194" s="35"/>
      <c r="H194" s="39"/>
      <c r="I194" s="40"/>
      <c r="J194" s="36"/>
      <c r="K194" s="37"/>
      <c r="L194" s="37"/>
      <c r="M194" s="40"/>
      <c r="N194" s="34"/>
      <c r="O194" s="36"/>
      <c r="P194" s="41"/>
      <c r="Q194" s="1"/>
    </row>
    <row r="195" spans="1:17" ht="40.15" customHeight="1" x14ac:dyDescent="0.3">
      <c r="A195" s="32">
        <v>194</v>
      </c>
      <c r="B195" s="34"/>
      <c r="C195" s="35"/>
      <c r="D195" s="36"/>
      <c r="E195" s="36"/>
      <c r="F195" s="38"/>
      <c r="G195" s="35"/>
      <c r="H195" s="39"/>
      <c r="I195" s="40"/>
      <c r="J195" s="36"/>
      <c r="K195" s="37"/>
      <c r="L195" s="37"/>
      <c r="M195" s="40"/>
      <c r="N195" s="34"/>
      <c r="O195" s="36"/>
      <c r="P195" s="41"/>
      <c r="Q195" s="1"/>
    </row>
    <row r="196" spans="1:17" ht="40.15" customHeight="1" x14ac:dyDescent="0.3">
      <c r="A196" s="32">
        <v>195</v>
      </c>
      <c r="B196" s="34"/>
      <c r="C196" s="35"/>
      <c r="D196" s="36"/>
      <c r="E196" s="36"/>
      <c r="F196" s="38"/>
      <c r="G196" s="35"/>
      <c r="H196" s="39"/>
      <c r="I196" s="40"/>
      <c r="J196" s="36"/>
      <c r="K196" s="37"/>
      <c r="L196" s="37"/>
      <c r="M196" s="40"/>
      <c r="N196" s="34"/>
      <c r="O196" s="36"/>
      <c r="P196" s="41"/>
      <c r="Q196" s="1"/>
    </row>
    <row r="197" spans="1:17" ht="40.15" customHeight="1" x14ac:dyDescent="0.3">
      <c r="A197" s="32">
        <v>196</v>
      </c>
      <c r="B197" s="34"/>
      <c r="C197" s="35"/>
      <c r="D197" s="36"/>
      <c r="E197" s="36"/>
      <c r="F197" s="38"/>
      <c r="G197" s="35"/>
      <c r="H197" s="39"/>
      <c r="I197" s="40"/>
      <c r="J197" s="36"/>
      <c r="K197" s="37"/>
      <c r="L197" s="37"/>
      <c r="M197" s="40"/>
      <c r="N197" s="34"/>
      <c r="O197" s="36"/>
      <c r="P197" s="41"/>
      <c r="Q197" s="1"/>
    </row>
    <row r="198" spans="1:17" ht="40.15" customHeight="1" x14ac:dyDescent="0.3">
      <c r="A198" s="32">
        <v>197</v>
      </c>
      <c r="B198" s="34"/>
      <c r="C198" s="35"/>
      <c r="D198" s="36"/>
      <c r="E198" s="36"/>
      <c r="F198" s="38"/>
      <c r="G198" s="35"/>
      <c r="H198" s="39"/>
      <c r="I198" s="40"/>
      <c r="J198" s="36"/>
      <c r="K198" s="37"/>
      <c r="L198" s="37"/>
      <c r="M198" s="40"/>
      <c r="N198" s="34"/>
      <c r="O198" s="36"/>
      <c r="P198" s="41"/>
      <c r="Q198" s="1"/>
    </row>
    <row r="199" spans="1:17" ht="40.15" customHeight="1" x14ac:dyDescent="0.3">
      <c r="A199" s="32">
        <v>198</v>
      </c>
      <c r="B199" s="34"/>
      <c r="C199" s="35"/>
      <c r="D199" s="36"/>
      <c r="E199" s="36"/>
      <c r="F199" s="38"/>
      <c r="G199" s="35"/>
      <c r="H199" s="39"/>
      <c r="I199" s="40"/>
      <c r="J199" s="36"/>
      <c r="K199" s="37"/>
      <c r="L199" s="37"/>
      <c r="M199" s="40"/>
      <c r="N199" s="34"/>
      <c r="O199" s="36"/>
      <c r="P199" s="41"/>
      <c r="Q199" s="1"/>
    </row>
    <row r="200" spans="1:17" ht="40.15" customHeight="1" x14ac:dyDescent="0.3">
      <c r="A200" s="32">
        <v>199</v>
      </c>
      <c r="B200" s="34"/>
      <c r="C200" s="35"/>
      <c r="D200" s="36"/>
      <c r="E200" s="36"/>
      <c r="F200" s="38"/>
      <c r="G200" s="35"/>
      <c r="H200" s="39"/>
      <c r="I200" s="40"/>
      <c r="J200" s="36"/>
      <c r="K200" s="37"/>
      <c r="L200" s="37"/>
      <c r="M200" s="40"/>
      <c r="N200" s="34"/>
      <c r="O200" s="36"/>
      <c r="P200" s="41"/>
      <c r="Q200" s="1"/>
    </row>
    <row r="201" spans="1:17" ht="40.15" customHeight="1" x14ac:dyDescent="0.3">
      <c r="A201" s="32">
        <v>200</v>
      </c>
      <c r="B201" s="34"/>
      <c r="C201" s="35"/>
      <c r="D201" s="36"/>
      <c r="E201" s="36"/>
      <c r="F201" s="38"/>
      <c r="G201" s="35"/>
      <c r="H201" s="39"/>
      <c r="I201" s="40"/>
      <c r="J201" s="36"/>
      <c r="K201" s="37"/>
      <c r="L201" s="37"/>
      <c r="M201" s="40"/>
      <c r="N201" s="34"/>
      <c r="O201" s="36"/>
      <c r="P201" s="41"/>
      <c r="Q201" s="1"/>
    </row>
    <row r="202" spans="1:17" ht="40.15" customHeight="1" x14ac:dyDescent="0.3">
      <c r="A202" s="32">
        <v>201</v>
      </c>
      <c r="B202" s="34"/>
      <c r="C202" s="35"/>
      <c r="D202" s="36"/>
      <c r="E202" s="36"/>
      <c r="F202" s="38"/>
      <c r="G202" s="35"/>
      <c r="H202" s="39"/>
      <c r="I202" s="40"/>
      <c r="J202" s="36"/>
      <c r="K202" s="37"/>
      <c r="L202" s="37"/>
      <c r="M202" s="40"/>
      <c r="N202" s="34"/>
      <c r="O202" s="36"/>
      <c r="P202" s="41"/>
      <c r="Q202" s="1"/>
    </row>
    <row r="203" spans="1:17" ht="40.15" customHeight="1" x14ac:dyDescent="0.3">
      <c r="A203" s="32">
        <v>202</v>
      </c>
      <c r="B203" s="34"/>
      <c r="C203" s="35"/>
      <c r="D203" s="36"/>
      <c r="E203" s="36"/>
      <c r="F203" s="38"/>
      <c r="G203" s="35"/>
      <c r="H203" s="39"/>
      <c r="I203" s="40"/>
      <c r="J203" s="36"/>
      <c r="K203" s="37"/>
      <c r="L203" s="37"/>
      <c r="M203" s="40"/>
      <c r="N203" s="34"/>
      <c r="O203" s="36"/>
      <c r="P203" s="41"/>
      <c r="Q203" s="1"/>
    </row>
    <row r="204" spans="1:17" ht="40.15" customHeight="1" x14ac:dyDescent="0.3">
      <c r="A204" s="32">
        <v>203</v>
      </c>
      <c r="B204" s="34"/>
      <c r="C204" s="35"/>
      <c r="D204" s="36"/>
      <c r="E204" s="36"/>
      <c r="F204" s="38"/>
      <c r="G204" s="35"/>
      <c r="H204" s="39"/>
      <c r="I204" s="40"/>
      <c r="J204" s="36"/>
      <c r="K204" s="37"/>
      <c r="L204" s="37"/>
      <c r="M204" s="40"/>
      <c r="N204" s="34"/>
      <c r="O204" s="36"/>
      <c r="P204" s="41"/>
      <c r="Q204" s="1"/>
    </row>
    <row r="205" spans="1:17" ht="40.15" customHeight="1" x14ac:dyDescent="0.3">
      <c r="A205" s="32">
        <v>204</v>
      </c>
      <c r="B205" s="34"/>
      <c r="C205" s="35"/>
      <c r="D205" s="36"/>
      <c r="E205" s="36"/>
      <c r="F205" s="38"/>
      <c r="G205" s="35"/>
      <c r="H205" s="39"/>
      <c r="I205" s="40"/>
      <c r="J205" s="36"/>
      <c r="K205" s="37"/>
      <c r="L205" s="37"/>
      <c r="M205" s="40"/>
      <c r="N205" s="34"/>
      <c r="O205" s="36"/>
      <c r="P205" s="41"/>
      <c r="Q205" s="1"/>
    </row>
    <row r="206" spans="1:17" ht="40.15" customHeight="1" x14ac:dyDescent="0.3">
      <c r="A206" s="32">
        <v>205</v>
      </c>
      <c r="B206" s="34"/>
      <c r="C206" s="35"/>
      <c r="D206" s="36"/>
      <c r="E206" s="36"/>
      <c r="F206" s="38"/>
      <c r="G206" s="35"/>
      <c r="H206" s="39"/>
      <c r="I206" s="40"/>
      <c r="J206" s="36"/>
      <c r="K206" s="37"/>
      <c r="L206" s="37"/>
      <c r="M206" s="40"/>
      <c r="N206" s="34"/>
      <c r="O206" s="36"/>
      <c r="P206" s="41"/>
      <c r="Q206" s="1"/>
    </row>
    <row r="207" spans="1:17" ht="40.15" customHeight="1" x14ac:dyDescent="0.3">
      <c r="A207" s="32">
        <v>206</v>
      </c>
      <c r="B207" s="34"/>
      <c r="C207" s="35"/>
      <c r="D207" s="36"/>
      <c r="E207" s="36"/>
      <c r="F207" s="38"/>
      <c r="G207" s="35"/>
      <c r="H207" s="39"/>
      <c r="I207" s="40"/>
      <c r="J207" s="36"/>
      <c r="K207" s="37"/>
      <c r="L207" s="37"/>
      <c r="M207" s="40"/>
      <c r="N207" s="34"/>
      <c r="O207" s="36"/>
      <c r="P207" s="41"/>
      <c r="Q207" s="1"/>
    </row>
    <row r="208" spans="1:17" ht="40.15" customHeight="1" x14ac:dyDescent="0.3">
      <c r="A208" s="32">
        <v>207</v>
      </c>
      <c r="B208" s="34"/>
      <c r="C208" s="35"/>
      <c r="D208" s="36"/>
      <c r="E208" s="36"/>
      <c r="F208" s="38"/>
      <c r="G208" s="35"/>
      <c r="H208" s="39"/>
      <c r="I208" s="40"/>
      <c r="J208" s="36"/>
      <c r="K208" s="37"/>
      <c r="L208" s="37"/>
      <c r="M208" s="40"/>
      <c r="N208" s="34"/>
      <c r="O208" s="36"/>
      <c r="P208" s="41"/>
      <c r="Q208" s="1"/>
    </row>
    <row r="209" spans="1:17" ht="40.15" customHeight="1" x14ac:dyDescent="0.3">
      <c r="A209" s="32">
        <v>208</v>
      </c>
      <c r="B209" s="34"/>
      <c r="C209" s="35"/>
      <c r="D209" s="36"/>
      <c r="E209" s="36"/>
      <c r="F209" s="38"/>
      <c r="G209" s="35"/>
      <c r="H209" s="39"/>
      <c r="I209" s="40"/>
      <c r="J209" s="36"/>
      <c r="K209" s="37"/>
      <c r="L209" s="37"/>
      <c r="M209" s="40"/>
      <c r="N209" s="34"/>
      <c r="O209" s="36"/>
      <c r="P209" s="41"/>
      <c r="Q209" s="1"/>
    </row>
    <row r="210" spans="1:17" ht="40.15" customHeight="1" x14ac:dyDescent="0.3">
      <c r="A210" s="32">
        <v>209</v>
      </c>
      <c r="B210" s="34"/>
      <c r="C210" s="35"/>
      <c r="D210" s="36"/>
      <c r="E210" s="36"/>
      <c r="F210" s="38"/>
      <c r="G210" s="35"/>
      <c r="H210" s="39"/>
      <c r="I210" s="40"/>
      <c r="J210" s="36"/>
      <c r="K210" s="37"/>
      <c r="L210" s="37"/>
      <c r="M210" s="40"/>
      <c r="N210" s="34"/>
      <c r="O210" s="36"/>
      <c r="P210" s="41"/>
      <c r="Q210" s="1"/>
    </row>
    <row r="211" spans="1:17" ht="40.15" customHeight="1" x14ac:dyDescent="0.3">
      <c r="A211" s="32">
        <v>210</v>
      </c>
      <c r="B211" s="34"/>
      <c r="C211" s="35"/>
      <c r="D211" s="36"/>
      <c r="E211" s="36"/>
      <c r="F211" s="38"/>
      <c r="G211" s="35"/>
      <c r="H211" s="39"/>
      <c r="I211" s="40"/>
      <c r="J211" s="36"/>
      <c r="K211" s="37"/>
      <c r="L211" s="37"/>
      <c r="M211" s="40"/>
      <c r="N211" s="34"/>
      <c r="O211" s="36"/>
      <c r="P211" s="41"/>
      <c r="Q211" s="1"/>
    </row>
    <row r="212" spans="1:17" ht="40.15" customHeight="1" x14ac:dyDescent="0.3">
      <c r="A212" s="32">
        <v>211</v>
      </c>
      <c r="B212" s="34"/>
      <c r="C212" s="35"/>
      <c r="D212" s="36"/>
      <c r="E212" s="36"/>
      <c r="F212" s="38"/>
      <c r="G212" s="35"/>
      <c r="H212" s="39"/>
      <c r="I212" s="40"/>
      <c r="J212" s="36"/>
      <c r="K212" s="37"/>
      <c r="L212" s="37"/>
      <c r="M212" s="40"/>
      <c r="N212" s="34"/>
      <c r="O212" s="36"/>
      <c r="P212" s="41"/>
      <c r="Q212" s="1"/>
    </row>
    <row r="213" spans="1:17" ht="40.15" customHeight="1" x14ac:dyDescent="0.3">
      <c r="A213" s="32">
        <v>212</v>
      </c>
      <c r="B213" s="34"/>
      <c r="C213" s="35"/>
      <c r="D213" s="36"/>
      <c r="E213" s="36"/>
      <c r="F213" s="38"/>
      <c r="G213" s="35"/>
      <c r="H213" s="39"/>
      <c r="I213" s="40"/>
      <c r="J213" s="36"/>
      <c r="K213" s="37"/>
      <c r="L213" s="37"/>
      <c r="M213" s="40"/>
      <c r="N213" s="34"/>
      <c r="O213" s="36"/>
      <c r="P213" s="41"/>
      <c r="Q213" s="1"/>
    </row>
    <row r="214" spans="1:17" ht="40.15" customHeight="1" x14ac:dyDescent="0.3">
      <c r="A214" s="32">
        <v>213</v>
      </c>
      <c r="B214" s="34"/>
      <c r="C214" s="35"/>
      <c r="D214" s="36"/>
      <c r="E214" s="36"/>
      <c r="F214" s="38"/>
      <c r="G214" s="35"/>
      <c r="H214" s="39"/>
      <c r="I214" s="40"/>
      <c r="J214" s="36"/>
      <c r="K214" s="37"/>
      <c r="L214" s="37"/>
      <c r="M214" s="40"/>
      <c r="N214" s="34"/>
      <c r="O214" s="36"/>
      <c r="P214" s="41"/>
      <c r="Q214" s="1"/>
    </row>
    <row r="215" spans="1:17" ht="40.15" customHeight="1" x14ac:dyDescent="0.3">
      <c r="A215" s="32">
        <v>214</v>
      </c>
      <c r="B215" s="34"/>
      <c r="C215" s="35"/>
      <c r="D215" s="36"/>
      <c r="E215" s="36"/>
      <c r="F215" s="38"/>
      <c r="G215" s="35"/>
      <c r="H215" s="39"/>
      <c r="I215" s="40"/>
      <c r="J215" s="36"/>
      <c r="K215" s="37"/>
      <c r="L215" s="37"/>
      <c r="M215" s="40"/>
      <c r="N215" s="34"/>
      <c r="O215" s="36"/>
      <c r="P215" s="41"/>
      <c r="Q215" s="1"/>
    </row>
    <row r="216" spans="1:17" ht="40.15" customHeight="1" x14ac:dyDescent="0.3">
      <c r="A216" s="32">
        <v>215</v>
      </c>
      <c r="B216" s="34"/>
      <c r="C216" s="35"/>
      <c r="D216" s="36"/>
      <c r="E216" s="36"/>
      <c r="F216" s="38"/>
      <c r="G216" s="35"/>
      <c r="H216" s="39"/>
      <c r="I216" s="40"/>
      <c r="J216" s="36"/>
      <c r="K216" s="37"/>
      <c r="L216" s="37"/>
      <c r="M216" s="40"/>
      <c r="N216" s="34"/>
      <c r="O216" s="36"/>
      <c r="P216" s="41"/>
      <c r="Q216" s="1"/>
    </row>
    <row r="217" spans="1:17" ht="40.15" customHeight="1" x14ac:dyDescent="0.3">
      <c r="A217" s="32">
        <v>216</v>
      </c>
      <c r="B217" s="34"/>
      <c r="C217" s="35"/>
      <c r="D217" s="36"/>
      <c r="E217" s="36"/>
      <c r="F217" s="38"/>
      <c r="G217" s="35"/>
      <c r="H217" s="39"/>
      <c r="I217" s="40"/>
      <c r="J217" s="36"/>
      <c r="K217" s="37"/>
      <c r="L217" s="37"/>
      <c r="M217" s="40"/>
      <c r="N217" s="34"/>
      <c r="O217" s="36"/>
      <c r="P217" s="41"/>
      <c r="Q217" s="1"/>
    </row>
    <row r="218" spans="1:17" ht="40.15" customHeight="1" x14ac:dyDescent="0.3">
      <c r="A218" s="32">
        <v>217</v>
      </c>
      <c r="B218" s="34"/>
      <c r="C218" s="35"/>
      <c r="D218" s="36"/>
      <c r="E218" s="36"/>
      <c r="F218" s="38"/>
      <c r="G218" s="35"/>
      <c r="H218" s="39"/>
      <c r="I218" s="40"/>
      <c r="J218" s="36"/>
      <c r="K218" s="37"/>
      <c r="L218" s="37"/>
      <c r="M218" s="40"/>
      <c r="N218" s="34"/>
      <c r="O218" s="36"/>
      <c r="P218" s="41"/>
      <c r="Q218" s="1"/>
    </row>
    <row r="219" spans="1:17" ht="40.15" customHeight="1" x14ac:dyDescent="0.3">
      <c r="A219" s="32">
        <v>218</v>
      </c>
      <c r="B219" s="34"/>
      <c r="C219" s="35"/>
      <c r="D219" s="36"/>
      <c r="E219" s="36"/>
      <c r="F219" s="38"/>
      <c r="G219" s="35"/>
      <c r="H219" s="39"/>
      <c r="I219" s="40"/>
      <c r="J219" s="36"/>
      <c r="K219" s="37"/>
      <c r="L219" s="37"/>
      <c r="M219" s="40"/>
      <c r="N219" s="34"/>
      <c r="O219" s="36"/>
      <c r="P219" s="41"/>
      <c r="Q219" s="1"/>
    </row>
    <row r="220" spans="1:17" ht="40.15" customHeight="1" x14ac:dyDescent="0.3">
      <c r="A220" s="32">
        <v>219</v>
      </c>
      <c r="B220" s="34"/>
      <c r="C220" s="35"/>
      <c r="D220" s="36"/>
      <c r="E220" s="36"/>
      <c r="F220" s="38"/>
      <c r="G220" s="35"/>
      <c r="H220" s="39"/>
      <c r="I220" s="40"/>
      <c r="J220" s="36"/>
      <c r="K220" s="37"/>
      <c r="L220" s="37"/>
      <c r="M220" s="40"/>
      <c r="N220" s="34"/>
      <c r="O220" s="36"/>
      <c r="P220" s="41"/>
      <c r="Q220" s="1"/>
    </row>
    <row r="221" spans="1:17" ht="40.15" customHeight="1" x14ac:dyDescent="0.3">
      <c r="A221" s="32">
        <v>220</v>
      </c>
      <c r="B221" s="34"/>
      <c r="C221" s="35"/>
      <c r="D221" s="36"/>
      <c r="E221" s="36"/>
      <c r="F221" s="38"/>
      <c r="G221" s="35"/>
      <c r="H221" s="39"/>
      <c r="I221" s="40"/>
      <c r="J221" s="36"/>
      <c r="K221" s="37"/>
      <c r="L221" s="37"/>
      <c r="M221" s="40"/>
      <c r="N221" s="34"/>
      <c r="O221" s="36"/>
      <c r="P221" s="41"/>
      <c r="Q221" s="1"/>
    </row>
    <row r="222" spans="1:17" ht="40.15" customHeight="1" x14ac:dyDescent="0.3">
      <c r="A222" s="32">
        <v>221</v>
      </c>
      <c r="B222" s="34"/>
      <c r="C222" s="35"/>
      <c r="D222" s="36"/>
      <c r="E222" s="36"/>
      <c r="F222" s="38"/>
      <c r="G222" s="35"/>
      <c r="H222" s="39"/>
      <c r="I222" s="40"/>
      <c r="J222" s="36"/>
      <c r="K222" s="37"/>
      <c r="L222" s="37"/>
      <c r="M222" s="40"/>
      <c r="N222" s="34"/>
      <c r="O222" s="36"/>
      <c r="P222" s="41"/>
      <c r="Q222" s="1"/>
    </row>
    <row r="223" spans="1:17" ht="40.15" customHeight="1" x14ac:dyDescent="0.3">
      <c r="A223" s="32">
        <v>222</v>
      </c>
      <c r="B223" s="34"/>
      <c r="C223" s="35"/>
      <c r="D223" s="36"/>
      <c r="E223" s="36"/>
      <c r="F223" s="38"/>
      <c r="G223" s="35"/>
      <c r="H223" s="39"/>
      <c r="I223" s="40"/>
      <c r="J223" s="36"/>
      <c r="K223" s="37"/>
      <c r="L223" s="37"/>
      <c r="M223" s="40"/>
      <c r="N223" s="34"/>
      <c r="O223" s="36"/>
      <c r="P223" s="41"/>
      <c r="Q223" s="1"/>
    </row>
    <row r="224" spans="1:17" ht="40.15" customHeight="1" x14ac:dyDescent="0.3">
      <c r="A224" s="32">
        <v>223</v>
      </c>
      <c r="B224" s="34"/>
      <c r="C224" s="35"/>
      <c r="D224" s="36"/>
      <c r="E224" s="36"/>
      <c r="F224" s="38"/>
      <c r="G224" s="35"/>
      <c r="H224" s="39"/>
      <c r="I224" s="40"/>
      <c r="J224" s="36"/>
      <c r="K224" s="37"/>
      <c r="L224" s="37"/>
      <c r="M224" s="40"/>
      <c r="N224" s="34"/>
      <c r="O224" s="36"/>
      <c r="P224" s="41"/>
      <c r="Q224" s="1"/>
    </row>
    <row r="225" spans="1:17" ht="40.15" customHeight="1" x14ac:dyDescent="0.3">
      <c r="A225" s="32">
        <v>224</v>
      </c>
      <c r="B225" s="34"/>
      <c r="C225" s="35"/>
      <c r="D225" s="36"/>
      <c r="E225" s="36"/>
      <c r="F225" s="38"/>
      <c r="G225" s="35"/>
      <c r="H225" s="39"/>
      <c r="I225" s="40"/>
      <c r="J225" s="36"/>
      <c r="K225" s="37"/>
      <c r="L225" s="37"/>
      <c r="M225" s="40"/>
      <c r="N225" s="34"/>
      <c r="O225" s="36"/>
      <c r="P225" s="41"/>
      <c r="Q225" s="1"/>
    </row>
    <row r="226" spans="1:17" ht="40.15" customHeight="1" x14ac:dyDescent="0.3">
      <c r="A226" s="32">
        <v>225</v>
      </c>
      <c r="B226" s="34"/>
      <c r="C226" s="35"/>
      <c r="D226" s="36"/>
      <c r="E226" s="36"/>
      <c r="F226" s="38"/>
      <c r="G226" s="35"/>
      <c r="H226" s="39"/>
      <c r="I226" s="40"/>
      <c r="J226" s="36"/>
      <c r="K226" s="37"/>
      <c r="L226" s="37"/>
      <c r="M226" s="40"/>
      <c r="N226" s="34"/>
      <c r="O226" s="36"/>
      <c r="P226" s="41"/>
      <c r="Q226" s="1"/>
    </row>
    <row r="227" spans="1:17" ht="40.15" customHeight="1" x14ac:dyDescent="0.3">
      <c r="A227" s="32">
        <v>226</v>
      </c>
      <c r="B227" s="34"/>
      <c r="C227" s="35"/>
      <c r="D227" s="36"/>
      <c r="E227" s="36"/>
      <c r="F227" s="38"/>
      <c r="G227" s="35"/>
      <c r="H227" s="39"/>
      <c r="I227" s="40"/>
      <c r="J227" s="36"/>
      <c r="K227" s="37"/>
      <c r="L227" s="37"/>
      <c r="M227" s="40"/>
      <c r="N227" s="34"/>
      <c r="O227" s="36"/>
      <c r="P227" s="41"/>
      <c r="Q227" s="1"/>
    </row>
    <row r="228" spans="1:17" ht="40.15" customHeight="1" x14ac:dyDescent="0.3">
      <c r="A228" s="32">
        <v>227</v>
      </c>
      <c r="B228" s="34"/>
      <c r="C228" s="35"/>
      <c r="D228" s="36"/>
      <c r="E228" s="36"/>
      <c r="F228" s="38"/>
      <c r="G228" s="35"/>
      <c r="H228" s="39"/>
      <c r="I228" s="40"/>
      <c r="J228" s="36"/>
      <c r="K228" s="37"/>
      <c r="L228" s="37"/>
      <c r="M228" s="40"/>
      <c r="N228" s="34"/>
      <c r="O228" s="36"/>
      <c r="P228" s="41"/>
      <c r="Q228" s="1"/>
    </row>
    <row r="229" spans="1:17" ht="40.15" customHeight="1" x14ac:dyDescent="0.3">
      <c r="A229" s="32">
        <v>228</v>
      </c>
      <c r="B229" s="34"/>
      <c r="C229" s="35"/>
      <c r="D229" s="36"/>
      <c r="E229" s="36"/>
      <c r="F229" s="38"/>
      <c r="G229" s="35"/>
      <c r="H229" s="39"/>
      <c r="I229" s="40"/>
      <c r="J229" s="36"/>
      <c r="K229" s="37"/>
      <c r="L229" s="37"/>
      <c r="M229" s="40"/>
      <c r="N229" s="34"/>
      <c r="O229" s="36"/>
      <c r="P229" s="41"/>
      <c r="Q229" s="1"/>
    </row>
    <row r="230" spans="1:17" ht="40.15" customHeight="1" x14ac:dyDescent="0.3">
      <c r="A230" s="32">
        <v>229</v>
      </c>
      <c r="B230" s="34"/>
      <c r="C230" s="35"/>
      <c r="D230" s="36"/>
      <c r="E230" s="36"/>
      <c r="F230" s="38"/>
      <c r="G230" s="35"/>
      <c r="H230" s="39"/>
      <c r="I230" s="40"/>
      <c r="J230" s="36"/>
      <c r="K230" s="37"/>
      <c r="L230" s="37"/>
      <c r="M230" s="40"/>
      <c r="N230" s="34"/>
      <c r="O230" s="36"/>
      <c r="P230" s="41"/>
      <c r="Q230" s="1"/>
    </row>
    <row r="231" spans="1:17" ht="40.15" customHeight="1" x14ac:dyDescent="0.3">
      <c r="A231" s="32">
        <v>230</v>
      </c>
      <c r="B231" s="34"/>
      <c r="C231" s="35"/>
      <c r="D231" s="36"/>
      <c r="E231" s="36"/>
      <c r="F231" s="38"/>
      <c r="G231" s="35"/>
      <c r="H231" s="39"/>
      <c r="I231" s="40"/>
      <c r="J231" s="36"/>
      <c r="K231" s="37"/>
      <c r="L231" s="37"/>
      <c r="M231" s="40"/>
      <c r="N231" s="34"/>
      <c r="O231" s="36"/>
      <c r="P231" s="41"/>
      <c r="Q231" s="1"/>
    </row>
    <row r="232" spans="1:17" ht="40.15" customHeight="1" x14ac:dyDescent="0.3">
      <c r="A232" s="32">
        <v>231</v>
      </c>
      <c r="B232" s="34"/>
      <c r="C232" s="35"/>
      <c r="D232" s="36"/>
      <c r="E232" s="36"/>
      <c r="F232" s="38"/>
      <c r="G232" s="35"/>
      <c r="H232" s="39"/>
      <c r="I232" s="40"/>
      <c r="J232" s="36"/>
      <c r="K232" s="37"/>
      <c r="L232" s="37"/>
      <c r="M232" s="40"/>
      <c r="N232" s="34"/>
      <c r="O232" s="36"/>
      <c r="P232" s="41"/>
      <c r="Q232" s="1"/>
    </row>
    <row r="233" spans="1:17" ht="40.15" customHeight="1" x14ac:dyDescent="0.3">
      <c r="A233" s="32">
        <v>232</v>
      </c>
      <c r="B233" s="34"/>
      <c r="C233" s="35"/>
      <c r="D233" s="36"/>
      <c r="E233" s="36"/>
      <c r="F233" s="38"/>
      <c r="G233" s="35"/>
      <c r="H233" s="39"/>
      <c r="I233" s="40"/>
      <c r="J233" s="36"/>
      <c r="K233" s="37"/>
      <c r="L233" s="37"/>
      <c r="M233" s="40"/>
      <c r="N233" s="34"/>
      <c r="O233" s="36"/>
      <c r="P233" s="41"/>
      <c r="Q233" s="1"/>
    </row>
    <row r="234" spans="1:17" ht="40.15" customHeight="1" x14ac:dyDescent="0.3">
      <c r="A234" s="32">
        <v>233</v>
      </c>
      <c r="B234" s="34"/>
      <c r="C234" s="35"/>
      <c r="D234" s="36"/>
      <c r="E234" s="36"/>
      <c r="F234" s="38"/>
      <c r="G234" s="35"/>
      <c r="H234" s="39"/>
      <c r="I234" s="40"/>
      <c r="J234" s="36"/>
      <c r="K234" s="37"/>
      <c r="L234" s="37"/>
      <c r="M234" s="40"/>
      <c r="N234" s="34"/>
      <c r="O234" s="36"/>
      <c r="P234" s="41"/>
      <c r="Q234" s="1"/>
    </row>
    <row r="235" spans="1:17" ht="40.15" customHeight="1" x14ac:dyDescent="0.3">
      <c r="A235" s="32">
        <v>234</v>
      </c>
      <c r="B235" s="34"/>
      <c r="C235" s="35"/>
      <c r="D235" s="36"/>
      <c r="E235" s="36"/>
      <c r="F235" s="38"/>
      <c r="G235" s="35"/>
      <c r="H235" s="39"/>
      <c r="I235" s="40"/>
      <c r="J235" s="36"/>
      <c r="K235" s="37"/>
      <c r="L235" s="37"/>
      <c r="M235" s="40"/>
      <c r="N235" s="34"/>
      <c r="O235" s="36"/>
      <c r="P235" s="41"/>
      <c r="Q235" s="1"/>
    </row>
    <row r="236" spans="1:17" ht="40.15" customHeight="1" x14ac:dyDescent="0.3">
      <c r="A236" s="32">
        <v>235</v>
      </c>
      <c r="B236" s="34"/>
      <c r="C236" s="35"/>
      <c r="D236" s="36"/>
      <c r="E236" s="36"/>
      <c r="F236" s="38"/>
      <c r="G236" s="35"/>
      <c r="H236" s="39"/>
      <c r="I236" s="40"/>
      <c r="J236" s="36"/>
      <c r="K236" s="37"/>
      <c r="L236" s="37"/>
      <c r="M236" s="40"/>
      <c r="N236" s="34"/>
      <c r="O236" s="36"/>
      <c r="P236" s="41"/>
      <c r="Q236" s="1"/>
    </row>
    <row r="237" spans="1:17" ht="40.15" customHeight="1" x14ac:dyDescent="0.3">
      <c r="A237" s="32">
        <v>236</v>
      </c>
      <c r="B237" s="34"/>
      <c r="C237" s="35"/>
      <c r="D237" s="36"/>
      <c r="E237" s="36"/>
      <c r="F237" s="38"/>
      <c r="G237" s="35"/>
      <c r="H237" s="39"/>
      <c r="I237" s="40"/>
      <c r="J237" s="36"/>
      <c r="K237" s="37"/>
      <c r="L237" s="37"/>
      <c r="M237" s="40"/>
      <c r="N237" s="34"/>
      <c r="O237" s="36"/>
      <c r="P237" s="41"/>
      <c r="Q237" s="1"/>
    </row>
    <row r="238" spans="1:17" ht="40.15" customHeight="1" x14ac:dyDescent="0.3">
      <c r="A238" s="32">
        <v>237</v>
      </c>
      <c r="B238" s="34"/>
      <c r="C238" s="35"/>
      <c r="D238" s="36"/>
      <c r="E238" s="36"/>
      <c r="F238" s="38"/>
      <c r="G238" s="35"/>
      <c r="H238" s="39"/>
      <c r="I238" s="40"/>
      <c r="J238" s="36"/>
      <c r="K238" s="37"/>
      <c r="L238" s="37"/>
      <c r="M238" s="40"/>
      <c r="N238" s="34"/>
      <c r="O238" s="36"/>
      <c r="P238" s="41"/>
      <c r="Q238" s="1"/>
    </row>
    <row r="239" spans="1:17" ht="40.15" customHeight="1" x14ac:dyDescent="0.3">
      <c r="A239" s="32">
        <v>238</v>
      </c>
      <c r="B239" s="34"/>
      <c r="C239" s="35"/>
      <c r="D239" s="36"/>
      <c r="E239" s="36"/>
      <c r="F239" s="38"/>
      <c r="G239" s="35"/>
      <c r="H239" s="39"/>
      <c r="I239" s="40"/>
      <c r="J239" s="36"/>
      <c r="K239" s="37"/>
      <c r="L239" s="37"/>
      <c r="M239" s="40"/>
      <c r="N239" s="34"/>
      <c r="O239" s="36"/>
      <c r="P239" s="41"/>
      <c r="Q239" s="1"/>
    </row>
    <row r="240" spans="1:17" ht="40.15" customHeight="1" x14ac:dyDescent="0.3">
      <c r="A240" s="32">
        <v>239</v>
      </c>
      <c r="B240" s="34"/>
      <c r="C240" s="35"/>
      <c r="D240" s="36"/>
      <c r="E240" s="36"/>
      <c r="F240" s="38"/>
      <c r="G240" s="35"/>
      <c r="H240" s="39"/>
      <c r="I240" s="40"/>
      <c r="J240" s="36"/>
      <c r="K240" s="37"/>
      <c r="L240" s="37"/>
      <c r="M240" s="40"/>
      <c r="N240" s="34"/>
      <c r="O240" s="36"/>
      <c r="P240" s="41"/>
      <c r="Q240" s="1"/>
    </row>
    <row r="241" spans="1:17" ht="40.15" customHeight="1" x14ac:dyDescent="0.3">
      <c r="A241" s="32">
        <v>240</v>
      </c>
      <c r="B241" s="34"/>
      <c r="C241" s="35"/>
      <c r="D241" s="36"/>
      <c r="E241" s="36"/>
      <c r="F241" s="38"/>
      <c r="G241" s="35"/>
      <c r="H241" s="39"/>
      <c r="I241" s="40"/>
      <c r="J241" s="36"/>
      <c r="K241" s="37"/>
      <c r="L241" s="37"/>
      <c r="M241" s="40"/>
      <c r="N241" s="34"/>
      <c r="O241" s="36"/>
      <c r="P241" s="41"/>
      <c r="Q241" s="1"/>
    </row>
    <row r="242" spans="1:17" ht="40.15" customHeight="1" x14ac:dyDescent="0.3">
      <c r="A242" s="32">
        <v>241</v>
      </c>
      <c r="B242" s="34"/>
      <c r="C242" s="35"/>
      <c r="D242" s="36"/>
      <c r="E242" s="36"/>
      <c r="F242" s="38"/>
      <c r="G242" s="35"/>
      <c r="H242" s="39"/>
      <c r="I242" s="40"/>
      <c r="J242" s="36"/>
      <c r="K242" s="37"/>
      <c r="L242" s="37"/>
      <c r="M242" s="40"/>
      <c r="N242" s="34"/>
      <c r="O242" s="36"/>
      <c r="P242" s="41"/>
      <c r="Q242" s="1"/>
    </row>
    <row r="243" spans="1:17" ht="40.15" customHeight="1" x14ac:dyDescent="0.3">
      <c r="A243" s="32">
        <v>242</v>
      </c>
      <c r="B243" s="34"/>
      <c r="C243" s="35"/>
      <c r="D243" s="36"/>
      <c r="E243" s="36"/>
      <c r="F243" s="38"/>
      <c r="G243" s="35"/>
      <c r="H243" s="39"/>
      <c r="I243" s="40"/>
      <c r="J243" s="36"/>
      <c r="K243" s="37"/>
      <c r="L243" s="37"/>
      <c r="M243" s="40"/>
      <c r="N243" s="34"/>
      <c r="O243" s="36"/>
      <c r="P243" s="41"/>
      <c r="Q243" s="1"/>
    </row>
    <row r="244" spans="1:17" ht="40.15" customHeight="1" x14ac:dyDescent="0.3">
      <c r="A244" s="32">
        <v>243</v>
      </c>
      <c r="B244" s="34"/>
      <c r="C244" s="35"/>
      <c r="D244" s="36"/>
      <c r="E244" s="36"/>
      <c r="F244" s="38"/>
      <c r="G244" s="35"/>
      <c r="H244" s="39"/>
      <c r="I244" s="40"/>
      <c r="J244" s="36"/>
      <c r="K244" s="37"/>
      <c r="L244" s="37"/>
      <c r="M244" s="40"/>
      <c r="N244" s="34"/>
      <c r="O244" s="36"/>
      <c r="P244" s="41"/>
      <c r="Q244" s="1"/>
    </row>
    <row r="245" spans="1:17" ht="40.15" customHeight="1" x14ac:dyDescent="0.3">
      <c r="A245" s="32">
        <v>244</v>
      </c>
      <c r="B245" s="34"/>
      <c r="C245" s="35"/>
      <c r="D245" s="36"/>
      <c r="E245" s="36"/>
      <c r="F245" s="38"/>
      <c r="G245" s="35"/>
      <c r="H245" s="39"/>
      <c r="I245" s="40"/>
      <c r="J245" s="36"/>
      <c r="K245" s="37"/>
      <c r="L245" s="37"/>
      <c r="M245" s="40"/>
      <c r="N245" s="34"/>
      <c r="O245" s="36"/>
      <c r="P245" s="41"/>
      <c r="Q245" s="1"/>
    </row>
    <row r="246" spans="1:17" ht="40.15" customHeight="1" x14ac:dyDescent="0.3">
      <c r="A246" s="32">
        <v>245</v>
      </c>
      <c r="B246" s="34"/>
      <c r="C246" s="35"/>
      <c r="D246" s="36"/>
      <c r="E246" s="36"/>
      <c r="F246" s="38"/>
      <c r="G246" s="35"/>
      <c r="H246" s="39"/>
      <c r="I246" s="40"/>
      <c r="J246" s="36"/>
      <c r="K246" s="37"/>
      <c r="L246" s="37"/>
      <c r="M246" s="40"/>
      <c r="N246" s="34"/>
      <c r="O246" s="36"/>
      <c r="P246" s="41"/>
      <c r="Q246" s="1"/>
    </row>
    <row r="247" spans="1:17" ht="40.15" customHeight="1" x14ac:dyDescent="0.3">
      <c r="A247" s="32">
        <v>246</v>
      </c>
      <c r="B247" s="34"/>
      <c r="C247" s="35"/>
      <c r="D247" s="36"/>
      <c r="E247" s="36"/>
      <c r="F247" s="38"/>
      <c r="G247" s="35"/>
      <c r="H247" s="39"/>
      <c r="I247" s="40"/>
      <c r="J247" s="36"/>
      <c r="K247" s="37"/>
      <c r="L247" s="37"/>
      <c r="M247" s="40"/>
      <c r="N247" s="34"/>
      <c r="O247" s="36"/>
      <c r="P247" s="41"/>
      <c r="Q247" s="1"/>
    </row>
    <row r="248" spans="1:17" ht="40.15" customHeight="1" x14ac:dyDescent="0.3">
      <c r="A248" s="32">
        <v>247</v>
      </c>
      <c r="B248" s="34"/>
      <c r="C248" s="35"/>
      <c r="D248" s="36"/>
      <c r="E248" s="36"/>
      <c r="F248" s="38"/>
      <c r="G248" s="35"/>
      <c r="H248" s="39"/>
      <c r="I248" s="40"/>
      <c r="J248" s="36"/>
      <c r="K248" s="37"/>
      <c r="L248" s="37"/>
      <c r="M248" s="40"/>
      <c r="N248" s="34"/>
      <c r="O248" s="36"/>
      <c r="P248" s="41"/>
      <c r="Q248" s="1"/>
    </row>
    <row r="249" spans="1:17" ht="40.15" customHeight="1" x14ac:dyDescent="0.3">
      <c r="A249" s="32">
        <v>248</v>
      </c>
      <c r="B249" s="34"/>
      <c r="C249" s="35"/>
      <c r="D249" s="36"/>
      <c r="E249" s="36"/>
      <c r="F249" s="38"/>
      <c r="G249" s="35"/>
      <c r="H249" s="39"/>
      <c r="I249" s="40"/>
      <c r="J249" s="36"/>
      <c r="K249" s="37"/>
      <c r="L249" s="37"/>
      <c r="M249" s="40"/>
      <c r="N249" s="34"/>
      <c r="O249" s="36"/>
      <c r="P249" s="41"/>
      <c r="Q249" s="1"/>
    </row>
    <row r="250" spans="1:17" ht="40.15" customHeight="1" x14ac:dyDescent="0.3">
      <c r="A250" s="32">
        <v>249</v>
      </c>
      <c r="B250" s="34"/>
      <c r="C250" s="35"/>
      <c r="D250" s="36"/>
      <c r="E250" s="36"/>
      <c r="F250" s="38"/>
      <c r="G250" s="35"/>
      <c r="H250" s="39"/>
      <c r="I250" s="40"/>
      <c r="J250" s="36"/>
      <c r="K250" s="37"/>
      <c r="L250" s="37"/>
      <c r="M250" s="40"/>
      <c r="N250" s="34"/>
      <c r="O250" s="36"/>
      <c r="P250" s="41"/>
      <c r="Q250" s="1"/>
    </row>
    <row r="251" spans="1:17" ht="40.15" customHeight="1" x14ac:dyDescent="0.3">
      <c r="A251" s="32">
        <v>250</v>
      </c>
      <c r="B251" s="34"/>
      <c r="C251" s="35"/>
      <c r="D251" s="36"/>
      <c r="E251" s="36"/>
      <c r="F251" s="38"/>
      <c r="G251" s="35"/>
      <c r="H251" s="39"/>
      <c r="I251" s="40"/>
      <c r="J251" s="36"/>
      <c r="K251" s="37"/>
      <c r="L251" s="37"/>
      <c r="M251" s="40"/>
      <c r="N251" s="34"/>
      <c r="O251" s="36"/>
      <c r="P251" s="41"/>
      <c r="Q251" s="1"/>
    </row>
    <row r="252" spans="1:17" x14ac:dyDescent="0.3">
      <c r="A252" s="3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</sheetData>
  <sheetProtection algorithmName="SHA-512" hashValue="SPnPUKqNh7M3gje61sIecicpgdg7muUeVZdNqGY6U7W+VEMDPCj0G7W5vWUp0BePrNpdtB3pm6FSP1GdU6AxHw==" saltValue="912DEEYeUl+ctZuXcTK29g==" spinCount="100000" sheet="1" objects="1" scenarios="1"/>
  <phoneticPr fontId="22" type="noConversion"/>
  <dataValidations count="1">
    <dataValidation allowBlank="1" showInputMessage="1" showErrorMessage="1" promptTitle="FECHA" prompt="DD/MM/AAAA" sqref="N2:N251 B2:B251"/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ESIONA EL COMBO" prompt="Seleccione de la lista la opción">
          <x14:formula1>
            <xm:f>'Validación de datos'!$A$2:$A$5</xm:f>
          </x14:formula1>
          <xm:sqref>C2:C251</xm:sqref>
        </x14:dataValidation>
        <x14:dataValidation type="list" allowBlank="1" showInputMessage="1" showErrorMessage="1" promptTitle="PRESIONA EL COMBO" prompt="Seleccione de la lista la opción">
          <x14:formula1>
            <xm:f>'Validación de datos'!$C$2:$C$10</xm:f>
          </x14:formula1>
          <xm:sqref>G2:G251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>
      <selection activeCell="E55" sqref="E55"/>
    </sheetView>
  </sheetViews>
  <sheetFormatPr baseColWidth="10" defaultColWidth="11.42578125" defaultRowHeight="17.25" x14ac:dyDescent="0.3"/>
  <cols>
    <col min="1" max="1" width="25.7109375" style="14" customWidth="1"/>
    <col min="2" max="2" width="15.42578125" style="14" customWidth="1"/>
    <col min="3" max="3" width="31.85546875" style="14" customWidth="1"/>
    <col min="4" max="4" width="22.85546875" style="14" customWidth="1"/>
    <col min="5" max="5" width="18.5703125" style="14" customWidth="1"/>
    <col min="6" max="6" width="26.42578125" style="14" customWidth="1"/>
    <col min="7" max="16384" width="11.42578125" style="14"/>
  </cols>
  <sheetData>
    <row r="1" spans="1:6" ht="49.5" customHeight="1" x14ac:dyDescent="0.35">
      <c r="A1" s="99" t="s">
        <v>43</v>
      </c>
      <c r="B1" s="100"/>
      <c r="C1" s="100"/>
      <c r="D1" s="100"/>
      <c r="E1" s="100"/>
    </row>
    <row r="2" spans="1:6" x14ac:dyDescent="0.3">
      <c r="A2" s="15"/>
      <c r="B2" s="15"/>
      <c r="C2" s="15"/>
      <c r="D2" s="15"/>
      <c r="E2" s="15"/>
    </row>
    <row r="3" spans="1:6" ht="21.75" customHeight="1" x14ac:dyDescent="0.3">
      <c r="A3" s="84" t="s">
        <v>13</v>
      </c>
      <c r="B3" s="87" t="s">
        <v>49</v>
      </c>
      <c r="C3" s="87"/>
      <c r="D3" s="87"/>
      <c r="E3" s="88"/>
      <c r="F3" s="16"/>
    </row>
    <row r="4" spans="1:6" ht="21.75" customHeight="1" x14ac:dyDescent="0.3">
      <c r="A4" s="85"/>
      <c r="B4" s="89"/>
      <c r="C4" s="89"/>
      <c r="D4" s="89"/>
      <c r="E4" s="90"/>
      <c r="F4" s="16"/>
    </row>
    <row r="5" spans="1:6" ht="6" customHeight="1" x14ac:dyDescent="0.3">
      <c r="A5" s="50"/>
      <c r="B5" s="51"/>
      <c r="C5" s="51"/>
      <c r="D5" s="51"/>
      <c r="E5" s="51"/>
      <c r="F5" s="16"/>
    </row>
    <row r="6" spans="1:6" ht="21.75" customHeight="1" x14ac:dyDescent="0.3">
      <c r="A6" s="17"/>
      <c r="B6" s="52"/>
      <c r="C6" s="52"/>
      <c r="D6" s="17"/>
      <c r="E6" s="17"/>
    </row>
    <row r="7" spans="1:6" ht="32.25" customHeight="1" x14ac:dyDescent="0.3">
      <c r="A7" s="45" t="s">
        <v>29</v>
      </c>
      <c r="B7" s="101" t="s">
        <v>44</v>
      </c>
      <c r="C7" s="102"/>
      <c r="D7" s="46" t="s">
        <v>14</v>
      </c>
      <c r="E7" s="47">
        <f>SUMIF('Validación de datos'!E2:E57,B3,'Validación de datos'!F2:F57)</f>
        <v>235000</v>
      </c>
    </row>
    <row r="8" spans="1:6" ht="6" customHeight="1" x14ac:dyDescent="0.3">
      <c r="A8" s="96"/>
      <c r="B8" s="97"/>
      <c r="C8" s="97"/>
      <c r="D8" s="97"/>
      <c r="E8" s="98"/>
    </row>
    <row r="9" spans="1:6" x14ac:dyDescent="0.3">
      <c r="A9" s="15"/>
      <c r="B9" s="18"/>
      <c r="C9" s="18"/>
      <c r="D9" s="15"/>
      <c r="E9" s="15"/>
    </row>
    <row r="10" spans="1:6" x14ac:dyDescent="0.3">
      <c r="A10" s="48" t="s">
        <v>15</v>
      </c>
      <c r="B10" s="48"/>
      <c r="C10" s="49" t="s">
        <v>16</v>
      </c>
      <c r="D10" s="48"/>
      <c r="E10" s="49" t="s">
        <v>17</v>
      </c>
      <c r="F10" s="16"/>
    </row>
    <row r="11" spans="1:6" ht="6" customHeight="1" x14ac:dyDescent="0.3">
      <c r="A11" s="93"/>
      <c r="B11" s="94"/>
      <c r="C11" s="94"/>
      <c r="D11" s="94"/>
      <c r="E11" s="95"/>
      <c r="F11" s="16"/>
    </row>
    <row r="12" spans="1:6" x14ac:dyDescent="0.3">
      <c r="A12" s="91" t="s">
        <v>4</v>
      </c>
      <c r="B12" s="92"/>
      <c r="C12" s="62" t="s">
        <v>18</v>
      </c>
      <c r="D12" s="17"/>
      <c r="E12" s="19">
        <f>SUMIFS(Registro!H2:H251,Registro!G2:G251,A12)</f>
        <v>80000.009999999995</v>
      </c>
    </row>
    <row r="13" spans="1:6" x14ac:dyDescent="0.3">
      <c r="A13" s="20" t="s">
        <v>19</v>
      </c>
      <c r="B13" s="86" t="s">
        <v>20</v>
      </c>
      <c r="C13" s="86"/>
      <c r="D13" s="15"/>
      <c r="E13" s="21"/>
    </row>
    <row r="14" spans="1:6" x14ac:dyDescent="0.3">
      <c r="A14" s="22">
        <v>24743.48999999998</v>
      </c>
      <c r="B14" s="103">
        <f>(E14+[1]nov!E11+[1]dic!E11+[1]ene!E11+[1]feb!E11+[1]mar!E11+[1]abr!E11)/[1]nov!A11</f>
        <v>1.5262525714285715</v>
      </c>
      <c r="C14" s="104"/>
      <c r="D14" s="53" t="s">
        <v>21</v>
      </c>
      <c r="E14" s="54">
        <f>E12</f>
        <v>80000.009999999995</v>
      </c>
      <c r="F14" s="16"/>
    </row>
    <row r="15" spans="1:6" x14ac:dyDescent="0.3">
      <c r="A15" s="15"/>
      <c r="B15" s="15"/>
      <c r="C15" s="15"/>
      <c r="D15" s="18"/>
      <c r="E15" s="18"/>
    </row>
    <row r="16" spans="1:6" x14ac:dyDescent="0.3">
      <c r="A16" s="48" t="s">
        <v>15</v>
      </c>
      <c r="B16" s="48"/>
      <c r="C16" s="49" t="s">
        <v>16</v>
      </c>
      <c r="D16" s="48"/>
      <c r="E16" s="49" t="s">
        <v>17</v>
      </c>
      <c r="F16" s="16"/>
    </row>
    <row r="17" spans="1:6" ht="6" customHeight="1" x14ac:dyDescent="0.3">
      <c r="A17" s="93"/>
      <c r="B17" s="94"/>
      <c r="C17" s="94"/>
      <c r="D17" s="94"/>
      <c r="E17" s="95"/>
      <c r="F17" s="16"/>
    </row>
    <row r="18" spans="1:6" x14ac:dyDescent="0.3">
      <c r="A18" s="63" t="s">
        <v>30</v>
      </c>
      <c r="B18" s="17"/>
      <c r="C18" s="64" t="s">
        <v>34</v>
      </c>
      <c r="D18" s="17"/>
      <c r="E18" s="19">
        <f>SUMIFS(Registro!H2:H251,Registro!G2:G251,C18)</f>
        <v>7040</v>
      </c>
    </row>
    <row r="19" spans="1:6" x14ac:dyDescent="0.3">
      <c r="C19" s="65" t="s">
        <v>5</v>
      </c>
      <c r="E19" s="23">
        <f>SUMIFS(Registro!H2:H251,Registro!G2:G251,C19)</f>
        <v>32477</v>
      </c>
    </row>
    <row r="20" spans="1:6" x14ac:dyDescent="0.3">
      <c r="C20" s="65" t="s">
        <v>25</v>
      </c>
      <c r="E20" s="23">
        <f>SUMIFS(Registro!H2:H251,Registro!G2:G251,C20)</f>
        <v>21500</v>
      </c>
    </row>
    <row r="21" spans="1:6" x14ac:dyDescent="0.3">
      <c r="C21" s="65" t="s">
        <v>6</v>
      </c>
      <c r="E21" s="23">
        <f>SUMIFS(Registro!H2:H251,Registro!G2:G251,C21)</f>
        <v>8500</v>
      </c>
    </row>
    <row r="22" spans="1:6" x14ac:dyDescent="0.3">
      <c r="A22" s="20" t="s">
        <v>19</v>
      </c>
      <c r="B22" s="86" t="s">
        <v>20</v>
      </c>
      <c r="C22" s="86"/>
      <c r="D22" s="15"/>
      <c r="E22" s="24"/>
    </row>
    <row r="23" spans="1:6" x14ac:dyDescent="0.3">
      <c r="A23" s="22">
        <v>57904.25</v>
      </c>
      <c r="B23" s="103">
        <f>(E23+[1]nov!E20+[1]dic!E20+[1]ene!E20+[1]feb!E20+[1]mar!E20+[1]abr!E20)/[1]nov!A20</f>
        <v>1.1382470238095239</v>
      </c>
      <c r="C23" s="104"/>
      <c r="D23" s="53" t="s">
        <v>22</v>
      </c>
      <c r="E23" s="54">
        <f>SUM(E18:E22)</f>
        <v>69517</v>
      </c>
      <c r="F23" s="16"/>
    </row>
    <row r="24" spans="1:6" x14ac:dyDescent="0.3">
      <c r="A24" s="15"/>
      <c r="B24" s="15"/>
      <c r="C24" s="15"/>
      <c r="D24" s="18"/>
      <c r="E24" s="18"/>
    </row>
    <row r="25" spans="1:6" x14ac:dyDescent="0.3">
      <c r="A25" s="48" t="s">
        <v>15</v>
      </c>
      <c r="B25" s="48"/>
      <c r="C25" s="49" t="s">
        <v>16</v>
      </c>
      <c r="D25" s="48"/>
      <c r="E25" s="49" t="s">
        <v>17</v>
      </c>
      <c r="F25" s="16"/>
    </row>
    <row r="26" spans="1:6" ht="6" customHeight="1" x14ac:dyDescent="0.3">
      <c r="A26" s="93"/>
      <c r="B26" s="94"/>
      <c r="C26" s="94"/>
      <c r="D26" s="94"/>
      <c r="E26" s="95"/>
      <c r="F26" s="16"/>
    </row>
    <row r="27" spans="1:6" x14ac:dyDescent="0.3">
      <c r="A27" s="63" t="s">
        <v>7</v>
      </c>
      <c r="B27" s="63"/>
      <c r="C27" s="64" t="s">
        <v>7</v>
      </c>
      <c r="D27" s="17"/>
      <c r="E27" s="19">
        <f>SUMIFS(Registro!H2:H251,Registro!G2:G251,C27)</f>
        <v>0</v>
      </c>
    </row>
    <row r="28" spans="1:6" x14ac:dyDescent="0.3">
      <c r="A28" s="20" t="s">
        <v>19</v>
      </c>
      <c r="B28" s="86" t="s">
        <v>20</v>
      </c>
      <c r="C28" s="86"/>
      <c r="D28" s="15"/>
      <c r="E28" s="21"/>
    </row>
    <row r="29" spans="1:6" x14ac:dyDescent="0.3">
      <c r="A29" s="25">
        <v>110</v>
      </c>
      <c r="B29" s="103">
        <f>IF([1]abr!B26="N/A","N/A",(E29+[1]nov!E26+[1]dic!E26+[1]ene!E26+[1]feb!E26+[1]mar!E26+[1]abr!E26)/[1]nov!A26)</f>
        <v>0.9926666666666667</v>
      </c>
      <c r="C29" s="104"/>
      <c r="D29" s="53" t="s">
        <v>32</v>
      </c>
      <c r="E29" s="54">
        <f>E27</f>
        <v>0</v>
      </c>
      <c r="F29" s="16"/>
    </row>
    <row r="30" spans="1:6" x14ac:dyDescent="0.3">
      <c r="A30" s="15"/>
      <c r="B30" s="15"/>
      <c r="C30" s="15"/>
      <c r="D30" s="18"/>
      <c r="E30" s="18"/>
    </row>
    <row r="31" spans="1:6" x14ac:dyDescent="0.3">
      <c r="A31" s="48" t="s">
        <v>15</v>
      </c>
      <c r="B31" s="48"/>
      <c r="C31" s="49" t="s">
        <v>16</v>
      </c>
      <c r="D31" s="48"/>
      <c r="E31" s="49" t="s">
        <v>17</v>
      </c>
      <c r="F31" s="16"/>
    </row>
    <row r="32" spans="1:6" ht="6" customHeight="1" x14ac:dyDescent="0.3">
      <c r="A32" s="93"/>
      <c r="B32" s="94"/>
      <c r="C32" s="94"/>
      <c r="D32" s="94"/>
      <c r="E32" s="95"/>
      <c r="F32" s="16"/>
    </row>
    <row r="33" spans="1:6" x14ac:dyDescent="0.3">
      <c r="A33" s="63" t="s">
        <v>107</v>
      </c>
      <c r="B33" s="17"/>
      <c r="C33" s="64" t="s">
        <v>8</v>
      </c>
      <c r="D33" s="17"/>
      <c r="E33" s="19">
        <f>SUMIFS(Registro!H2:H251,Registro!G2:G251,C33)</f>
        <v>13860.01</v>
      </c>
    </row>
    <row r="34" spans="1:6" x14ac:dyDescent="0.3">
      <c r="C34" s="65" t="s">
        <v>9</v>
      </c>
      <c r="E34" s="23">
        <f>SUMIFS(Registro!H2:H251,Registro!G2:G251,C34)</f>
        <v>34815.360000000001</v>
      </c>
    </row>
    <row r="35" spans="1:6" x14ac:dyDescent="0.3">
      <c r="C35" s="65" t="s">
        <v>10</v>
      </c>
      <c r="E35" s="23">
        <f>SUMIFS(Registro!H2:H251,Registro!G2:G251,C35)</f>
        <v>33565.919999999998</v>
      </c>
    </row>
    <row r="36" spans="1:6" x14ac:dyDescent="0.3">
      <c r="A36" s="20" t="s">
        <v>19</v>
      </c>
      <c r="B36" s="86" t="s">
        <v>20</v>
      </c>
      <c r="C36" s="86"/>
      <c r="D36" s="15"/>
      <c r="E36" s="24"/>
    </row>
    <row r="37" spans="1:6" x14ac:dyDescent="0.3">
      <c r="A37" s="22">
        <v>60921.269999999982</v>
      </c>
      <c r="B37" s="103">
        <f>IF([1]nov!A34=0,0,(E37+[1]nov!E34+[1]dic!E34+[1]ene!E34+[1]feb!E34+[1]mar!E34+[1]abr!E34)/[1]nov!A34)</f>
        <v>1.1460275342465756</v>
      </c>
      <c r="C37" s="104"/>
      <c r="D37" s="53" t="s">
        <v>108</v>
      </c>
      <c r="E37" s="54">
        <f>SUM(E33:E35)</f>
        <v>82241.290000000008</v>
      </c>
      <c r="F37" s="16"/>
    </row>
    <row r="38" spans="1:6" x14ac:dyDescent="0.3">
      <c r="A38" s="15"/>
      <c r="B38" s="15"/>
      <c r="C38" s="15"/>
      <c r="D38" s="17"/>
      <c r="E38" s="17"/>
    </row>
    <row r="39" spans="1:6" ht="28.9" customHeight="1" x14ac:dyDescent="0.3">
      <c r="A39" s="83" t="s">
        <v>109</v>
      </c>
      <c r="B39" s="83"/>
      <c r="C39" s="26"/>
      <c r="D39" s="16"/>
    </row>
    <row r="40" spans="1:6" x14ac:dyDescent="0.3">
      <c r="A40" s="66" t="s">
        <v>106</v>
      </c>
      <c r="B40" s="67">
        <f>SUMIFS(Registro!H2:H251,Registro!C2:C251,"Recibo de Trabajo en Campo")</f>
        <v>15937</v>
      </c>
      <c r="C40" s="26"/>
      <c r="D40" s="26"/>
      <c r="E40" s="15"/>
    </row>
    <row r="41" spans="1:6" x14ac:dyDescent="0.3">
      <c r="A41" s="60"/>
      <c r="B41" s="61"/>
      <c r="C41" s="59"/>
      <c r="D41" s="55" t="s">
        <v>23</v>
      </c>
      <c r="E41" s="56">
        <f>E14+E23+E29+E37</f>
        <v>231758.30000000002</v>
      </c>
      <c r="F41" s="16"/>
    </row>
    <row r="42" spans="1:6" x14ac:dyDescent="0.3">
      <c r="A42" s="17"/>
      <c r="B42" s="17"/>
      <c r="D42" s="18"/>
      <c r="E42" s="18"/>
    </row>
    <row r="43" spans="1:6" ht="32.25" customHeight="1" x14ac:dyDescent="0.3">
      <c r="A43" s="108"/>
      <c r="B43" s="109"/>
      <c r="C43" s="27"/>
      <c r="D43" s="57" t="s">
        <v>31</v>
      </c>
      <c r="E43" s="58">
        <f>E7-E41</f>
        <v>3241.6999999999825</v>
      </c>
      <c r="F43" s="16"/>
    </row>
    <row r="44" spans="1:6" x14ac:dyDescent="0.3">
      <c r="D44" s="17"/>
      <c r="E44" s="17"/>
    </row>
    <row r="46" spans="1:6" x14ac:dyDescent="0.3">
      <c r="A46" s="108"/>
      <c r="B46" s="110"/>
      <c r="C46" s="110"/>
      <c r="D46" s="110"/>
      <c r="E46" s="109"/>
    </row>
    <row r="47" spans="1:6" x14ac:dyDescent="0.3">
      <c r="A47" s="108"/>
      <c r="B47" s="110"/>
      <c r="C47" s="110"/>
      <c r="D47" s="110"/>
      <c r="E47" s="109"/>
    </row>
    <row r="48" spans="1:6" x14ac:dyDescent="0.3">
      <c r="A48" s="108"/>
      <c r="B48" s="110"/>
      <c r="C48" s="110"/>
      <c r="D48" s="110"/>
      <c r="E48" s="109"/>
    </row>
    <row r="49" spans="1:5" x14ac:dyDescent="0.3">
      <c r="A49" s="107"/>
      <c r="B49" s="107"/>
      <c r="C49" s="107"/>
      <c r="D49" s="107"/>
      <c r="E49" s="107"/>
    </row>
    <row r="50" spans="1:5" x14ac:dyDescent="0.3">
      <c r="A50" s="76"/>
      <c r="B50" s="77"/>
      <c r="D50" s="82"/>
      <c r="E50" s="77"/>
    </row>
    <row r="51" spans="1:5" x14ac:dyDescent="0.3">
      <c r="A51" s="78"/>
      <c r="B51" s="79"/>
      <c r="D51" s="78"/>
      <c r="E51" s="79"/>
    </row>
    <row r="52" spans="1:5" x14ac:dyDescent="0.3">
      <c r="A52" s="80"/>
      <c r="B52" s="81"/>
      <c r="D52" s="80"/>
      <c r="E52" s="81"/>
    </row>
    <row r="53" spans="1:5" x14ac:dyDescent="0.3">
      <c r="A53" s="105" t="s">
        <v>103</v>
      </c>
      <c r="B53" s="106"/>
      <c r="D53" s="105" t="s">
        <v>104</v>
      </c>
      <c r="E53" s="106"/>
    </row>
    <row r="54" spans="1:5" x14ac:dyDescent="0.3">
      <c r="A54" s="28"/>
      <c r="B54" s="28"/>
      <c r="C54" s="28"/>
      <c r="D54" s="28"/>
      <c r="E54" s="28"/>
    </row>
    <row r="55" spans="1:5" x14ac:dyDescent="0.3">
      <c r="A55" s="29"/>
      <c r="B55" s="30"/>
      <c r="C55" s="30"/>
      <c r="D55" s="30"/>
      <c r="E55" s="30"/>
    </row>
    <row r="56" spans="1:5" x14ac:dyDescent="0.3">
      <c r="A56" s="31"/>
      <c r="B56" s="28"/>
      <c r="C56" s="28"/>
      <c r="D56" s="28"/>
      <c r="E56" s="28"/>
    </row>
    <row r="57" spans="1:5" x14ac:dyDescent="0.3">
      <c r="A57" s="31"/>
      <c r="B57" s="28"/>
      <c r="C57" s="28"/>
      <c r="D57" s="28"/>
      <c r="E57" s="28"/>
    </row>
    <row r="58" spans="1:5" x14ac:dyDescent="0.3">
      <c r="A58" s="28"/>
      <c r="B58" s="28"/>
      <c r="C58" s="28"/>
      <c r="D58" s="28"/>
      <c r="E58" s="28"/>
    </row>
  </sheetData>
  <sheetProtection algorithmName="SHA-512" hashValue="W4pD/7YwkBEhvVXUa4eF0BXZssTcPIr4oZJIP0BRMWWp1gHLD5CBgdYD9juBdvlg76r0/dbEIeU0xDgJJ5LLhg==" saltValue="rkIQq8q44ekI0AlQiiZxjg==" spinCount="100000" sheet="1" objects="1" scenarios="1"/>
  <mergeCells count="28">
    <mergeCell ref="A1:E1"/>
    <mergeCell ref="B7:C7"/>
    <mergeCell ref="B13:C13"/>
    <mergeCell ref="B14:C14"/>
    <mergeCell ref="A53:B53"/>
    <mergeCell ref="D53:E53"/>
    <mergeCell ref="A49:E49"/>
    <mergeCell ref="B23:C23"/>
    <mergeCell ref="B28:C28"/>
    <mergeCell ref="B29:C29"/>
    <mergeCell ref="B36:C36"/>
    <mergeCell ref="B37:C37"/>
    <mergeCell ref="A43:B43"/>
    <mergeCell ref="A46:E46"/>
    <mergeCell ref="A47:E47"/>
    <mergeCell ref="A48:E48"/>
    <mergeCell ref="A50:B52"/>
    <mergeCell ref="D50:E52"/>
    <mergeCell ref="A39:B39"/>
    <mergeCell ref="A3:A4"/>
    <mergeCell ref="B22:C22"/>
    <mergeCell ref="B3:E4"/>
    <mergeCell ref="A12:B12"/>
    <mergeCell ref="A11:E11"/>
    <mergeCell ref="A8:E8"/>
    <mergeCell ref="A17:E17"/>
    <mergeCell ref="A26:E26"/>
    <mergeCell ref="A32:E32"/>
  </mergeCells>
  <pageMargins left="0.23622047244094491" right="0.23622047244094491" top="0.74803149606299213" bottom="0.74803149606299213" header="0.31496062992125984" footer="0.31496062992125984"/>
  <pageSetup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'Validación de datos'!$E$2:$E$54</xm:f>
          </x14:formula1>
          <xm:sqref>B6:C6</xm:sqref>
        </x14:dataValidation>
        <x14:dataValidation type="list" allowBlank="1" showInputMessage="1" showErrorMessage="1">
          <x14:formula1>
            <xm:f>'Validación de datos'!$E$2:$E$57</xm:f>
          </x14:formula1>
          <xm:sqref>B3:E4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A57" sqref="A57:XFD57"/>
    </sheetView>
  </sheetViews>
  <sheetFormatPr baseColWidth="10" defaultRowHeight="15" x14ac:dyDescent="0.25"/>
  <cols>
    <col min="1" max="1" width="39.7109375" customWidth="1"/>
    <col min="3" max="3" width="29.85546875" customWidth="1"/>
    <col min="5" max="5" width="79.5703125" customWidth="1"/>
    <col min="6" max="6" width="15.7109375" customWidth="1"/>
  </cols>
  <sheetData>
    <row r="1" spans="1:6" x14ac:dyDescent="0.25">
      <c r="A1" s="70" t="s">
        <v>24</v>
      </c>
      <c r="C1" s="70" t="s">
        <v>0</v>
      </c>
      <c r="E1" s="69" t="s">
        <v>101</v>
      </c>
      <c r="F1" s="68" t="s">
        <v>102</v>
      </c>
    </row>
    <row r="2" spans="1:6" x14ac:dyDescent="0.25">
      <c r="A2" s="9" t="s">
        <v>2</v>
      </c>
      <c r="C2" s="9" t="s">
        <v>4</v>
      </c>
      <c r="E2" s="11" t="s">
        <v>45</v>
      </c>
      <c r="F2" s="13">
        <v>229200</v>
      </c>
    </row>
    <row r="3" spans="1:6" x14ac:dyDescent="0.25">
      <c r="A3" s="9" t="s">
        <v>3</v>
      </c>
      <c r="C3" s="9" t="s">
        <v>34</v>
      </c>
      <c r="E3" s="11" t="s">
        <v>46</v>
      </c>
      <c r="F3" s="12">
        <v>330000</v>
      </c>
    </row>
    <row r="4" spans="1:6" x14ac:dyDescent="0.25">
      <c r="A4" s="9" t="s">
        <v>26</v>
      </c>
      <c r="C4" s="9" t="s">
        <v>5</v>
      </c>
      <c r="E4" s="11" t="s">
        <v>47</v>
      </c>
      <c r="F4" s="12">
        <v>249600</v>
      </c>
    </row>
    <row r="5" spans="1:6" x14ac:dyDescent="0.25">
      <c r="A5" s="10" t="s">
        <v>106</v>
      </c>
      <c r="C5" s="9" t="s">
        <v>25</v>
      </c>
      <c r="E5" s="11" t="s">
        <v>48</v>
      </c>
      <c r="F5" s="12">
        <v>330000</v>
      </c>
    </row>
    <row r="6" spans="1:6" x14ac:dyDescent="0.25">
      <c r="C6" s="10" t="s">
        <v>6</v>
      </c>
      <c r="E6" s="11" t="s">
        <v>49</v>
      </c>
      <c r="F6" s="12">
        <v>235000</v>
      </c>
    </row>
    <row r="7" spans="1:6" x14ac:dyDescent="0.25">
      <c r="C7" s="10" t="s">
        <v>7</v>
      </c>
      <c r="E7" s="11" t="s">
        <v>50</v>
      </c>
      <c r="F7" s="12">
        <v>394800</v>
      </c>
    </row>
    <row r="8" spans="1:6" x14ac:dyDescent="0.25">
      <c r="C8" s="9" t="s">
        <v>8</v>
      </c>
      <c r="E8" s="11" t="s">
        <v>51</v>
      </c>
      <c r="F8" s="12">
        <v>240000</v>
      </c>
    </row>
    <row r="9" spans="1:6" x14ac:dyDescent="0.25">
      <c r="C9" s="9" t="s">
        <v>9</v>
      </c>
      <c r="E9" s="11" t="s">
        <v>52</v>
      </c>
      <c r="F9" s="12">
        <v>330000</v>
      </c>
    </row>
    <row r="10" spans="1:6" x14ac:dyDescent="0.25">
      <c r="C10" s="9" t="s">
        <v>10</v>
      </c>
      <c r="E10" s="11" t="s">
        <v>53</v>
      </c>
      <c r="F10" s="12">
        <v>338874.81</v>
      </c>
    </row>
    <row r="11" spans="1:6" x14ac:dyDescent="0.25">
      <c r="E11" s="11" t="s">
        <v>54</v>
      </c>
      <c r="F11" s="12">
        <v>340000</v>
      </c>
    </row>
    <row r="12" spans="1:6" x14ac:dyDescent="0.25">
      <c r="E12" s="11" t="s">
        <v>55</v>
      </c>
      <c r="F12" s="12">
        <v>335000</v>
      </c>
    </row>
    <row r="13" spans="1:6" x14ac:dyDescent="0.25">
      <c r="E13" s="11" t="s">
        <v>56</v>
      </c>
      <c r="F13" s="12">
        <v>343133</v>
      </c>
    </row>
    <row r="14" spans="1:6" x14ac:dyDescent="0.25">
      <c r="E14" s="11" t="s">
        <v>57</v>
      </c>
      <c r="F14" s="12">
        <v>230000</v>
      </c>
    </row>
    <row r="15" spans="1:6" x14ac:dyDescent="0.25">
      <c r="E15" s="11" t="s">
        <v>58</v>
      </c>
      <c r="F15" s="12">
        <v>320000</v>
      </c>
    </row>
    <row r="16" spans="1:6" x14ac:dyDescent="0.25">
      <c r="E16" s="11" t="s">
        <v>59</v>
      </c>
      <c r="F16" s="12">
        <v>220000</v>
      </c>
    </row>
    <row r="17" spans="3:6" x14ac:dyDescent="0.25">
      <c r="E17" s="11" t="s">
        <v>60</v>
      </c>
      <c r="F17" s="12">
        <v>245420</v>
      </c>
    </row>
    <row r="18" spans="3:6" x14ac:dyDescent="0.25">
      <c r="E18" s="11" t="s">
        <v>61</v>
      </c>
      <c r="F18" s="12">
        <v>236544</v>
      </c>
    </row>
    <row r="19" spans="3:6" x14ac:dyDescent="0.25">
      <c r="E19" s="11" t="s">
        <v>62</v>
      </c>
      <c r="F19" s="12">
        <v>360000</v>
      </c>
    </row>
    <row r="20" spans="3:6" x14ac:dyDescent="0.25">
      <c r="E20" s="11" t="s">
        <v>63</v>
      </c>
      <c r="F20" s="12">
        <v>240000</v>
      </c>
    </row>
    <row r="21" spans="3:6" x14ac:dyDescent="0.25">
      <c r="C21" s="9"/>
      <c r="E21" s="11" t="s">
        <v>64</v>
      </c>
      <c r="F21" s="12">
        <v>247500</v>
      </c>
    </row>
    <row r="22" spans="3:6" x14ac:dyDescent="0.25">
      <c r="E22" s="11" t="s">
        <v>65</v>
      </c>
      <c r="F22" s="12">
        <v>330000</v>
      </c>
    </row>
    <row r="23" spans="3:6" x14ac:dyDescent="0.25">
      <c r="E23" s="11" t="s">
        <v>66</v>
      </c>
      <c r="F23" s="12">
        <v>542340</v>
      </c>
    </row>
    <row r="24" spans="3:6" x14ac:dyDescent="0.25">
      <c r="E24" s="11" t="s">
        <v>67</v>
      </c>
      <c r="F24" s="12">
        <v>380000</v>
      </c>
    </row>
    <row r="25" spans="3:6" x14ac:dyDescent="0.25">
      <c r="E25" s="11" t="s">
        <v>68</v>
      </c>
      <c r="F25" s="12">
        <v>310000</v>
      </c>
    </row>
    <row r="26" spans="3:6" x14ac:dyDescent="0.25">
      <c r="E26" s="11" t="s">
        <v>69</v>
      </c>
      <c r="F26" s="12">
        <v>331257.36</v>
      </c>
    </row>
    <row r="27" spans="3:6" x14ac:dyDescent="0.25">
      <c r="E27" s="11" t="s">
        <v>70</v>
      </c>
      <c r="F27" s="12">
        <v>310000</v>
      </c>
    </row>
    <row r="28" spans="3:6" x14ac:dyDescent="0.25">
      <c r="E28" s="11" t="s">
        <v>71</v>
      </c>
      <c r="F28" s="12">
        <v>366600</v>
      </c>
    </row>
    <row r="29" spans="3:6" x14ac:dyDescent="0.25">
      <c r="E29" s="11" t="s">
        <v>72</v>
      </c>
      <c r="F29" s="12">
        <v>194372</v>
      </c>
    </row>
    <row r="30" spans="3:6" x14ac:dyDescent="0.25">
      <c r="E30" s="11" t="s">
        <v>73</v>
      </c>
      <c r="F30" s="12">
        <v>370000</v>
      </c>
    </row>
    <row r="31" spans="3:6" x14ac:dyDescent="0.25">
      <c r="E31" s="11" t="s">
        <v>74</v>
      </c>
      <c r="F31" s="12">
        <v>337795</v>
      </c>
    </row>
    <row r="32" spans="3:6" x14ac:dyDescent="0.25">
      <c r="E32" s="11" t="s">
        <v>75</v>
      </c>
      <c r="F32" s="12">
        <v>300000</v>
      </c>
    </row>
    <row r="33" spans="5:6" x14ac:dyDescent="0.25">
      <c r="E33" s="11" t="s">
        <v>76</v>
      </c>
      <c r="F33" s="12">
        <v>233895</v>
      </c>
    </row>
    <row r="34" spans="5:6" x14ac:dyDescent="0.25">
      <c r="E34" s="11" t="s">
        <v>77</v>
      </c>
      <c r="F34" s="12">
        <v>236331</v>
      </c>
    </row>
    <row r="35" spans="5:6" x14ac:dyDescent="0.25">
      <c r="E35" s="11" t="s">
        <v>78</v>
      </c>
      <c r="F35" s="12">
        <v>325000</v>
      </c>
    </row>
    <row r="36" spans="5:6" x14ac:dyDescent="0.25">
      <c r="E36" s="11" t="s">
        <v>79</v>
      </c>
      <c r="F36" s="12">
        <v>325000</v>
      </c>
    </row>
    <row r="37" spans="5:6" x14ac:dyDescent="0.25">
      <c r="E37" s="11" t="s">
        <v>80</v>
      </c>
      <c r="F37" s="12">
        <v>313640</v>
      </c>
    </row>
    <row r="38" spans="5:6" x14ac:dyDescent="0.25">
      <c r="E38" s="11" t="s">
        <v>81</v>
      </c>
      <c r="F38" s="12">
        <v>157970</v>
      </c>
    </row>
    <row r="39" spans="5:6" x14ac:dyDescent="0.25">
      <c r="E39" s="11" t="s">
        <v>82</v>
      </c>
      <c r="F39" s="12">
        <v>325000</v>
      </c>
    </row>
    <row r="40" spans="5:6" x14ac:dyDescent="0.25">
      <c r="E40" s="11" t="s">
        <v>83</v>
      </c>
      <c r="F40" s="12">
        <v>216595</v>
      </c>
    </row>
    <row r="41" spans="5:6" x14ac:dyDescent="0.25">
      <c r="E41" s="11" t="s">
        <v>84</v>
      </c>
      <c r="F41" s="12">
        <v>331300</v>
      </c>
    </row>
    <row r="42" spans="5:6" x14ac:dyDescent="0.25">
      <c r="E42" s="11" t="s">
        <v>85</v>
      </c>
      <c r="F42" s="12">
        <v>250000</v>
      </c>
    </row>
    <row r="43" spans="5:6" x14ac:dyDescent="0.25">
      <c r="E43" s="11" t="s">
        <v>86</v>
      </c>
      <c r="F43" s="12">
        <v>301340</v>
      </c>
    </row>
    <row r="44" spans="5:6" x14ac:dyDescent="0.25">
      <c r="E44" s="11" t="s">
        <v>87</v>
      </c>
      <c r="F44" s="12">
        <v>240000</v>
      </c>
    </row>
    <row r="45" spans="5:6" x14ac:dyDescent="0.25">
      <c r="E45" s="11" t="s">
        <v>88</v>
      </c>
      <c r="F45" s="12">
        <v>391254</v>
      </c>
    </row>
    <row r="46" spans="5:6" x14ac:dyDescent="0.25">
      <c r="E46" s="11" t="s">
        <v>89</v>
      </c>
      <c r="F46" s="12">
        <v>325000</v>
      </c>
    </row>
    <row r="47" spans="5:6" x14ac:dyDescent="0.25">
      <c r="E47" s="11" t="s">
        <v>90</v>
      </c>
      <c r="F47" s="12">
        <v>336000</v>
      </c>
    </row>
    <row r="48" spans="5:6" x14ac:dyDescent="0.25">
      <c r="E48" s="11" t="s">
        <v>91</v>
      </c>
      <c r="F48" s="12">
        <v>316750</v>
      </c>
    </row>
    <row r="49" spans="5:6" x14ac:dyDescent="0.25">
      <c r="E49" s="11" t="s">
        <v>92</v>
      </c>
      <c r="F49" s="12">
        <v>240000</v>
      </c>
    </row>
    <row r="50" spans="5:6" x14ac:dyDescent="0.25">
      <c r="E50" s="11" t="s">
        <v>93</v>
      </c>
      <c r="F50" s="12">
        <v>230000</v>
      </c>
    </row>
    <row r="51" spans="5:6" x14ac:dyDescent="0.25">
      <c r="E51" s="11" t="s">
        <v>94</v>
      </c>
      <c r="F51" s="12">
        <v>330000</v>
      </c>
    </row>
    <row r="52" spans="5:6" x14ac:dyDescent="0.25">
      <c r="E52" s="11" t="s">
        <v>95</v>
      </c>
      <c r="F52" s="12">
        <v>237835</v>
      </c>
    </row>
    <row r="53" spans="5:6" x14ac:dyDescent="0.25">
      <c r="E53" s="11" t="s">
        <v>96</v>
      </c>
      <c r="F53" s="12">
        <v>550000</v>
      </c>
    </row>
    <row r="54" spans="5:6" x14ac:dyDescent="0.25">
      <c r="E54" s="11" t="s">
        <v>97</v>
      </c>
      <c r="F54" s="12">
        <v>240500</v>
      </c>
    </row>
    <row r="55" spans="5:6" x14ac:dyDescent="0.25">
      <c r="E55" s="11" t="s">
        <v>98</v>
      </c>
      <c r="F55" s="12">
        <v>306570</v>
      </c>
    </row>
    <row r="56" spans="5:6" x14ac:dyDescent="0.25">
      <c r="E56" s="11" t="s">
        <v>99</v>
      </c>
      <c r="F56" s="12">
        <v>235000</v>
      </c>
    </row>
    <row r="57" spans="5:6" x14ac:dyDescent="0.25">
      <c r="E57" s="11" t="s">
        <v>100</v>
      </c>
      <c r="F57" s="12">
        <v>319825</v>
      </c>
    </row>
    <row r="58" spans="5:6" x14ac:dyDescent="0.25">
      <c r="E58" s="11"/>
      <c r="F58" s="71">
        <f>SUM(F2:F57)</f>
        <v>16882241.170000002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</vt:lpstr>
      <vt:lpstr>Carátula Final</vt:lpstr>
      <vt:lpstr>Validación de datos</vt:lpstr>
      <vt:lpstr>'Carátula Final'!Área_de_impresión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Sandra</cp:lastModifiedBy>
  <cp:lastPrinted>2024-04-12T03:05:23Z</cp:lastPrinted>
  <dcterms:created xsi:type="dcterms:W3CDTF">2021-11-22T17:10:29Z</dcterms:created>
  <dcterms:modified xsi:type="dcterms:W3CDTF">2024-04-12T03:08:30Z</dcterms:modified>
</cp:coreProperties>
</file>